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C-DRIVE\HOME$\scoutshop\Desktop\"/>
    </mc:Choice>
  </mc:AlternateContent>
  <xr:revisionPtr revIDLastSave="0" documentId="13_ncr:1_{6390641A-74DC-40D6-8ED5-29C3BAD6DDFE}" xr6:coauthVersionLast="47" xr6:coauthVersionMax="47" xr10:uidLastSave="{00000000-0000-0000-0000-000000000000}"/>
  <bookViews>
    <workbookView xWindow="-120" yWindow="-120" windowWidth="29040" windowHeight="15840" tabRatio="816" activeTab="5" xr2:uid="{00000000-000D-0000-FFFF-FFFF00000000}"/>
  </bookViews>
  <sheets>
    <sheet name="Instructions" sheetId="23" r:id="rId1"/>
    <sheet name="CUB SCOUT " sheetId="15" r:id="rId2"/>
    <sheet name="SCOUTS" sheetId="17" r:id="rId3"/>
    <sheet name="BADGES" sheetId="19" r:id="rId4"/>
    <sheet name="NAME TAG" sheetId="21" r:id="rId5"/>
    <sheet name="Quotes and Cost" sheetId="24" r:id="rId6"/>
    <sheet name="Recommended Sets" sheetId="25" r:id="rId7"/>
    <sheet name="SIZE CHART" sheetId="6" r:id="rId8"/>
    <sheet name="Price Listing" sheetId="26" r:id="rId9"/>
    <sheet name="For Official Use Only" sheetId="22" r:id="rId10"/>
  </sheets>
  <definedNames>
    <definedName name="colour">#REF!</definedName>
    <definedName name="district">#REF!</definedName>
    <definedName name="epaulettes">#REF!</definedName>
    <definedName name="nationalcampaign">#REF!</definedName>
    <definedName name="PAYMENT">#REF!</definedName>
    <definedName name="_xlnm.Print_Area" localSheetId="3">BADGES!$A$1:$S$57</definedName>
    <definedName name="_xlnm.Print_Area" localSheetId="1">'CUB SCOUT '!$A$1:$R$41</definedName>
    <definedName name="_xlnm.Print_Area" localSheetId="4">'NAME TAG'!$A$1:$R$44</definedName>
    <definedName name="_xlnm.Print_Area" localSheetId="2">SCOUTS!$A$1:$S$45</definedName>
    <definedName name="_xlnm.Print_Area" localSheetId="7">'SIZE CHART'!$A$1:$L$62</definedName>
    <definedName name="proficiency">#REF!</definedName>
    <definedName name="scoutproficienc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 s="1"/>
  <c r="G20" i="25"/>
  <c r="G19" i="25"/>
  <c r="D19" i="25"/>
  <c r="S57" i="19"/>
  <c r="Q32" i="19"/>
  <c r="S32" i="19" s="1"/>
  <c r="I19" i="25"/>
  <c r="H20" i="25"/>
  <c r="H19" i="25"/>
  <c r="D34" i="25"/>
  <c r="D16" i="25"/>
  <c r="C9" i="25"/>
  <c r="C19" i="25" s="1"/>
  <c r="C20" i="25" s="1"/>
  <c r="Q41" i="17"/>
  <c r="Q40" i="17"/>
  <c r="Q38" i="17"/>
  <c r="Q36" i="17"/>
  <c r="Q34" i="17"/>
  <c r="Q32" i="17"/>
  <c r="Q30" i="17"/>
  <c r="Q28" i="17"/>
  <c r="Q26" i="17"/>
  <c r="Q24" i="17"/>
  <c r="Q22" i="17"/>
  <c r="Q21" i="17"/>
  <c r="S21" i="17" s="1"/>
  <c r="P24" i="15"/>
  <c r="P22" i="15"/>
  <c r="P21" i="15"/>
  <c r="P26" i="15"/>
  <c r="G33" i="25"/>
  <c r="G16" i="25"/>
  <c r="G17" i="25"/>
  <c r="H26" i="25"/>
  <c r="G27" i="25"/>
  <c r="G28" i="25"/>
  <c r="G29" i="25"/>
  <c r="G30" i="25"/>
  <c r="G26" i="25"/>
  <c r="I31" i="25"/>
  <c r="D27" i="25"/>
  <c r="H27" i="25" s="1"/>
  <c r="D28" i="25"/>
  <c r="H28" i="25" s="1"/>
  <c r="D29" i="25"/>
  <c r="E29" i="25" s="1"/>
  <c r="D30" i="25"/>
  <c r="E30" i="25" s="1"/>
  <c r="F30" i="25" s="1"/>
  <c r="D26" i="25"/>
  <c r="E26" i="25" s="1"/>
  <c r="F26" i="25" s="1"/>
  <c r="G10" i="25"/>
  <c r="G11" i="25"/>
  <c r="D11" i="25"/>
  <c r="H11" i="25" s="1"/>
  <c r="D12" i="25"/>
  <c r="E12" i="25" s="1"/>
  <c r="F12" i="25" s="1"/>
  <c r="C37" i="25"/>
  <c r="C38" i="25" s="1"/>
  <c r="G37" i="25" l="1"/>
  <c r="G38" i="25" s="1"/>
  <c r="H30" i="25"/>
  <c r="I26" i="25"/>
  <c r="I29" i="25"/>
  <c r="F29" i="25"/>
  <c r="E28" i="25"/>
  <c r="E27" i="25"/>
  <c r="E37" i="25" s="1"/>
  <c r="E38" i="25" s="1"/>
  <c r="E11" i="25"/>
  <c r="E19" i="25" s="1"/>
  <c r="E20" i="25" s="1"/>
  <c r="H12" i="25"/>
  <c r="H29" i="25"/>
  <c r="H37" i="25" s="1"/>
  <c r="H38" i="25" s="1"/>
  <c r="D37" i="25"/>
  <c r="D38" i="25" s="1"/>
  <c r="D20" i="25"/>
  <c r="I12" i="25"/>
  <c r="F31" i="25"/>
  <c r="J17" i="24"/>
  <c r="S38" i="17"/>
  <c r="S32" i="17"/>
  <c r="S26" i="17"/>
  <c r="S24" i="17"/>
  <c r="S22" i="17"/>
  <c r="Q40" i="19"/>
  <c r="P39" i="15"/>
  <c r="R39" i="15" s="1"/>
  <c r="P38" i="15"/>
  <c r="Q34" i="19"/>
  <c r="S34" i="19" s="1"/>
  <c r="Q30" i="19"/>
  <c r="S30" i="19" s="1"/>
  <c r="Q28" i="19"/>
  <c r="S28" i="19" s="1"/>
  <c r="Q26" i="19"/>
  <c r="S26" i="19" s="1"/>
  <c r="Q24" i="19"/>
  <c r="S24" i="19" s="1"/>
  <c r="S41" i="17"/>
  <c r="S36" i="17"/>
  <c r="S34" i="17"/>
  <c r="S30" i="17"/>
  <c r="S28" i="17"/>
  <c r="Q54" i="19"/>
  <c r="S54" i="19" s="1"/>
  <c r="Q42" i="17"/>
  <c r="S42" i="17"/>
  <c r="Q43" i="17"/>
  <c r="S43" i="17"/>
  <c r="R21" i="15"/>
  <c r="S40" i="19"/>
  <c r="Q38" i="19"/>
  <c r="S38" i="19" s="1"/>
  <c r="Q36" i="19"/>
  <c r="S36" i="19" s="1"/>
  <c r="Q41" i="19"/>
  <c r="S41" i="19" s="1"/>
  <c r="Q42" i="19"/>
  <c r="S42" i="19" s="1"/>
  <c r="Q55" i="19"/>
  <c r="S55" i="19" s="1"/>
  <c r="Q53" i="19"/>
  <c r="S53" i="19" s="1"/>
  <c r="Q52" i="19"/>
  <c r="S52" i="19"/>
  <c r="Q51" i="19"/>
  <c r="S51" i="19" s="1"/>
  <c r="Q50" i="19"/>
  <c r="S50" i="19" s="1"/>
  <c r="Q49" i="19"/>
  <c r="S49" i="19" s="1"/>
  <c r="Q48" i="19"/>
  <c r="S48" i="19" s="1"/>
  <c r="Q47" i="19"/>
  <c r="S47" i="19" s="1"/>
  <c r="Q46" i="19"/>
  <c r="S46" i="19" s="1"/>
  <c r="Q45" i="19"/>
  <c r="S45" i="19" s="1"/>
  <c r="Q44" i="19"/>
  <c r="S44" i="19" s="1"/>
  <c r="Q43" i="19"/>
  <c r="S43" i="19"/>
  <c r="Q22" i="19"/>
  <c r="S22" i="19" s="1"/>
  <c r="S40" i="17"/>
  <c r="R38" i="15"/>
  <c r="P36" i="15"/>
  <c r="R36" i="15" s="1"/>
  <c r="P34" i="15"/>
  <c r="R34" i="15" s="1"/>
  <c r="P32" i="15"/>
  <c r="R32" i="15" s="1"/>
  <c r="P28" i="15"/>
  <c r="R28" i="15" s="1"/>
  <c r="P30" i="15"/>
  <c r="R30" i="15" s="1"/>
  <c r="R26" i="15"/>
  <c r="R24" i="15"/>
  <c r="R22" i="15"/>
  <c r="I11" i="25" l="1"/>
  <c r="F11" i="25"/>
  <c r="F19" i="25" s="1"/>
  <c r="F20" i="25" s="1"/>
  <c r="F27" i="25"/>
  <c r="F37" i="25" s="1"/>
  <c r="F38" i="25" s="1"/>
  <c r="I27" i="25"/>
  <c r="I37" i="25" s="1"/>
  <c r="I38" i="25" s="1"/>
  <c r="J18" i="24"/>
  <c r="I21" i="24"/>
  <c r="I22" i="24" s="1"/>
  <c r="C21" i="24"/>
  <c r="C22" i="24" s="1"/>
  <c r="S44" i="17"/>
  <c r="S45" i="17" s="1"/>
  <c r="R40" i="15"/>
  <c r="R41" i="15" s="1"/>
  <c r="I20" i="25"/>
  <c r="S5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Scout Shop</author>
  </authors>
  <commentList>
    <comment ref="B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Scout Shop:</t>
        </r>
        <r>
          <rPr>
            <sz val="9"/>
            <color indexed="81"/>
            <rFont val="Tahoma"/>
            <family val="2"/>
          </rPr>
          <t xml:space="preserve">
Insert Names on Name tag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Scout Shop</author>
  </authors>
  <commentList>
    <comment ref="B22" authorId="0" shapeId="0" xr:uid="{9A05D3E3-6FA3-4FAD-906D-08EF81B14312}">
      <text>
        <r>
          <rPr>
            <b/>
            <sz val="9"/>
            <color indexed="81"/>
            <rFont val="Tahoma"/>
            <charset val="1"/>
          </rPr>
          <t>Scout Shop:</t>
        </r>
        <r>
          <rPr>
            <sz val="9"/>
            <color indexed="81"/>
            <rFont val="Tahoma"/>
            <charset val="1"/>
          </rPr>
          <t xml:space="preserve">
Please delete accordingly</t>
        </r>
      </text>
    </comment>
    <comment ref="B41" authorId="0" shapeId="0" xr:uid="{E38D7483-6365-4BEB-A69C-80C81BAC513F}">
      <text>
        <r>
          <rPr>
            <b/>
            <sz val="9"/>
            <color indexed="81"/>
            <rFont val="Tahoma"/>
            <charset val="1"/>
          </rPr>
          <t>Scout Shop:</t>
        </r>
        <r>
          <rPr>
            <sz val="9"/>
            <color indexed="81"/>
            <rFont val="Tahoma"/>
            <charset val="1"/>
          </rPr>
          <t xml:space="preserve">
Please delete accordingly</t>
        </r>
      </text>
    </comment>
    <comment ref="B43" authorId="0" shapeId="0" xr:uid="{4E8BB7F6-AD1E-4458-A469-EEE6B6C17D1B}">
      <text>
        <r>
          <rPr>
            <b/>
            <sz val="9"/>
            <color indexed="81"/>
            <rFont val="Tahoma"/>
            <family val="2"/>
          </rPr>
          <t>Scout Shop:</t>
        </r>
        <r>
          <rPr>
            <sz val="9"/>
            <color indexed="81"/>
            <rFont val="Tahoma"/>
            <family val="2"/>
          </rPr>
          <t xml:space="preserve">
Insert Names on Name tag tab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Scout Shop</author>
  </authors>
  <commentList>
    <comment ref="D41" authorId="0" shapeId="0" xr:uid="{4363D942-A7E7-4090-AD03-FF697A21F425}">
      <text>
        <r>
          <rPr>
            <b/>
            <sz val="9"/>
            <color indexed="81"/>
            <rFont val="Tahoma"/>
            <family val="2"/>
          </rPr>
          <t>Scout Shop:</t>
        </r>
        <r>
          <rPr>
            <sz val="9"/>
            <color indexed="81"/>
            <rFont val="Tahoma"/>
            <family val="2"/>
          </rPr>
          <t xml:space="preserve">
Insert Quantity here</t>
        </r>
      </text>
    </comment>
    <comment ref="D54" authorId="0" shapeId="0" xr:uid="{3104489D-3828-4C68-B519-9EB6FC9E8B9E}">
      <text>
        <r>
          <rPr>
            <b/>
            <sz val="9"/>
            <color indexed="81"/>
            <rFont val="Tahoma"/>
            <charset val="1"/>
          </rPr>
          <t>Scout Shop:</t>
        </r>
        <r>
          <rPr>
            <sz val="9"/>
            <color indexed="81"/>
            <rFont val="Tahoma"/>
            <charset val="1"/>
          </rPr>
          <t xml:space="preserve">
Insert Names on Name tag tab</t>
        </r>
      </text>
    </comment>
    <comment ref="D55" authorId="0" shapeId="0" xr:uid="{7C0BAD09-6CE3-46E4-A384-70FA21E23C99}">
      <text>
        <r>
          <rPr>
            <b/>
            <sz val="9"/>
            <color indexed="81"/>
            <rFont val="Tahoma"/>
            <charset val="1"/>
          </rPr>
          <t>Scout Shop:</t>
        </r>
        <r>
          <rPr>
            <sz val="9"/>
            <color indexed="81"/>
            <rFont val="Tahoma"/>
            <charset val="1"/>
          </rPr>
          <t xml:space="preserve">
Insert Names on Name tag tab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Scout Shop</author>
  </authors>
  <commentList>
    <comment ref="C20" authorId="0" shapeId="0" xr:uid="{0250B2D4-6578-4E94-BEAE-7B4EF7644B3A}">
      <text>
        <r>
          <rPr>
            <b/>
            <sz val="9"/>
            <color indexed="81"/>
            <rFont val="Tahoma"/>
            <family val="2"/>
          </rPr>
          <t>Scout Shop:</t>
        </r>
        <r>
          <rPr>
            <sz val="9"/>
            <color indexed="81"/>
            <rFont val="Tahoma"/>
            <family val="2"/>
          </rPr>
          <t xml:space="preserve">
Enter No. of students
</t>
        </r>
      </text>
    </comment>
    <comment ref="I20" authorId="0" shapeId="0" xr:uid="{8387015D-5821-42A2-8F69-2071A4AA918F}">
      <text>
        <r>
          <rPr>
            <b/>
            <sz val="9"/>
            <color indexed="81"/>
            <rFont val="Tahoma"/>
            <family val="2"/>
          </rPr>
          <t>Scout Shop:</t>
        </r>
        <r>
          <rPr>
            <sz val="9"/>
            <color indexed="81"/>
            <rFont val="Tahoma"/>
            <family val="2"/>
          </rPr>
          <t xml:space="preserve">
Enter No. of students
</t>
        </r>
      </text>
    </comment>
  </commentList>
</comments>
</file>

<file path=xl/sharedStrings.xml><?xml version="1.0" encoding="utf-8"?>
<sst xmlns="http://schemas.openxmlformats.org/spreadsheetml/2006/main" count="492" uniqueCount="276">
  <si>
    <t>S/No</t>
  </si>
  <si>
    <t>Description</t>
  </si>
  <si>
    <t>Total Qty</t>
  </si>
  <si>
    <t>Unit Price</t>
  </si>
  <si>
    <t>Cap</t>
  </si>
  <si>
    <t>Scarf</t>
  </si>
  <si>
    <t>Belt</t>
  </si>
  <si>
    <t>Socks</t>
  </si>
  <si>
    <t>Woggle</t>
  </si>
  <si>
    <t>Proficiency Badge</t>
  </si>
  <si>
    <t>Explorer</t>
  </si>
  <si>
    <t>Amount</t>
  </si>
  <si>
    <t>S</t>
  </si>
  <si>
    <t>M</t>
  </si>
  <si>
    <t>L</t>
  </si>
  <si>
    <t>XL</t>
  </si>
  <si>
    <t>XXL</t>
  </si>
  <si>
    <t>Green</t>
  </si>
  <si>
    <t>Bronze</t>
  </si>
  <si>
    <t>Silver</t>
  </si>
  <si>
    <t>Gold</t>
  </si>
  <si>
    <t>SIZE / QUANTITY</t>
  </si>
  <si>
    <t>Cub Scout Record Book</t>
  </si>
  <si>
    <t>Name of Leader:</t>
  </si>
  <si>
    <t>School/Group:</t>
  </si>
  <si>
    <t>Contact No:</t>
  </si>
  <si>
    <t>Email Address:</t>
  </si>
  <si>
    <t>V-Neck Tee Shirt</t>
  </si>
  <si>
    <t>Assistant Sixer</t>
  </si>
  <si>
    <t>Sixer</t>
  </si>
  <si>
    <t>Senior Sixer</t>
  </si>
  <si>
    <t>Name Tag without Appointment</t>
  </si>
  <si>
    <t>21</t>
  </si>
  <si>
    <t>23</t>
  </si>
  <si>
    <t>25</t>
  </si>
  <si>
    <t>27</t>
  </si>
  <si>
    <t>29</t>
  </si>
  <si>
    <t>31</t>
  </si>
  <si>
    <t>33</t>
  </si>
  <si>
    <t>35</t>
  </si>
  <si>
    <t>37</t>
  </si>
  <si>
    <t>TOTAL</t>
  </si>
  <si>
    <t>Beret Badge</t>
  </si>
  <si>
    <t>Pioneer</t>
  </si>
  <si>
    <t>APL</t>
  </si>
  <si>
    <t>PL</t>
  </si>
  <si>
    <t>SPL</t>
  </si>
  <si>
    <t>SHOULDER</t>
  </si>
  <si>
    <t>CHEST</t>
  </si>
  <si>
    <t>LENGTH</t>
  </si>
  <si>
    <t>ARMHOLE</t>
  </si>
  <si>
    <t>SLEEVE</t>
  </si>
  <si>
    <t>Voyager</t>
  </si>
  <si>
    <t>Name Tag with Appointment</t>
  </si>
  <si>
    <t>WAIST</t>
  </si>
  <si>
    <t>CROTCH</t>
  </si>
  <si>
    <t>HIP</t>
  </si>
  <si>
    <t>THIGH</t>
  </si>
  <si>
    <t>CULOTTES</t>
  </si>
  <si>
    <t>PANTS</t>
  </si>
  <si>
    <t>BLOUSE</t>
  </si>
  <si>
    <t>SHIRT</t>
  </si>
  <si>
    <t>SHORTS</t>
  </si>
  <si>
    <t>JERSEY</t>
  </si>
  <si>
    <t>SKIRT</t>
  </si>
  <si>
    <t>NECKLINE</t>
  </si>
  <si>
    <t>SLEEVE LENGTH</t>
  </si>
  <si>
    <t>SLEEVE WITH</t>
  </si>
  <si>
    <t>SIZE (CM)</t>
  </si>
  <si>
    <t>SIZE CHART FOR UNIFORMS (MEASUREMENTS ARE ESTIMATES)</t>
  </si>
  <si>
    <t>BERET</t>
  </si>
  <si>
    <t>SOCKS</t>
  </si>
  <si>
    <t>(CM)</t>
  </si>
  <si>
    <t>SIZE</t>
  </si>
  <si>
    <t>37 - 38</t>
  </si>
  <si>
    <t>39 - 41</t>
  </si>
  <si>
    <t>42 - 44</t>
  </si>
  <si>
    <t>45 AND ABOVE</t>
  </si>
  <si>
    <t>CAP</t>
  </si>
  <si>
    <t>TO FIT ESTMATED SHOE SIZES (EUROPE)</t>
  </si>
  <si>
    <t>56 - 60</t>
  </si>
  <si>
    <t>57 - 61</t>
  </si>
  <si>
    <t>58 - 62</t>
  </si>
  <si>
    <t>55 - 59</t>
  </si>
  <si>
    <t>BELT</t>
  </si>
  <si>
    <t>20 - 24</t>
  </si>
  <si>
    <t>24 - 28</t>
  </si>
  <si>
    <t>28 - 32</t>
  </si>
  <si>
    <t>32 - 36</t>
  </si>
  <si>
    <t>36 - 40</t>
  </si>
  <si>
    <t>40 - 44</t>
  </si>
  <si>
    <t>44 - 48</t>
  </si>
  <si>
    <t xml:space="preserve">SIZE </t>
  </si>
  <si>
    <t>WAIST (INCHES)</t>
  </si>
  <si>
    <t>WAIST (CM)</t>
  </si>
  <si>
    <t>50 - 60</t>
  </si>
  <si>
    <t>60 - 70</t>
  </si>
  <si>
    <t>70 - 80</t>
  </si>
  <si>
    <t>80 - 90</t>
  </si>
  <si>
    <t>90 - 100</t>
  </si>
  <si>
    <t>100 - 110</t>
  </si>
  <si>
    <t>110 - 120</t>
  </si>
  <si>
    <t>Jersey (new material)</t>
  </si>
  <si>
    <t>Shorts (new material)</t>
  </si>
  <si>
    <t>FREE SIZE</t>
  </si>
  <si>
    <t>Discoverer</t>
  </si>
  <si>
    <t>Orders</t>
  </si>
  <si>
    <t>Self-Collection</t>
  </si>
  <si>
    <t>Terms and Conditions</t>
  </si>
  <si>
    <t>RED</t>
  </si>
  <si>
    <t>BLUE</t>
  </si>
  <si>
    <t>PINK</t>
  </si>
  <si>
    <t>PURPLE</t>
  </si>
  <si>
    <t>WHITE</t>
  </si>
  <si>
    <t>GREEN</t>
  </si>
  <si>
    <t>YELLOW</t>
  </si>
  <si>
    <t>ORANGE</t>
  </si>
  <si>
    <t>NORTH</t>
  </si>
  <si>
    <t>SOUTH</t>
  </si>
  <si>
    <t>EAST</t>
  </si>
  <si>
    <t>WEST</t>
  </si>
  <si>
    <t>*ALL PRICES STATED IS BEFORE GST</t>
  </si>
  <si>
    <t>Delivery Fees</t>
  </si>
  <si>
    <t>Grants:</t>
  </si>
  <si>
    <t>Mode of Collection</t>
  </si>
  <si>
    <t>For Delivery:</t>
  </si>
  <si>
    <t>Attention to:</t>
  </si>
  <si>
    <t>Delivery Address:</t>
  </si>
  <si>
    <t>Pants</t>
  </si>
  <si>
    <t>Epaulettes</t>
  </si>
  <si>
    <t>Blouse (Female)</t>
  </si>
  <si>
    <t>Culottes (Female)</t>
  </si>
  <si>
    <t>Woggles</t>
  </si>
  <si>
    <t>Bumble Bee</t>
  </si>
  <si>
    <t xml:space="preserve">Squirrel </t>
  </si>
  <si>
    <t>QUANTITY</t>
  </si>
  <si>
    <t>Area badge</t>
  </si>
  <si>
    <t xml:space="preserve">Area badge </t>
  </si>
  <si>
    <r>
      <t xml:space="preserve">Small orders (within 1.5kg): </t>
    </r>
    <r>
      <rPr>
        <b/>
        <sz val="12"/>
        <color indexed="8"/>
        <rFont val="Arial"/>
        <family val="2"/>
      </rPr>
      <t xml:space="preserve">$6.50 </t>
    </r>
    <r>
      <rPr>
        <sz val="12"/>
        <color indexed="8"/>
        <rFont val="Arial"/>
        <family val="2"/>
      </rPr>
      <t xml:space="preserve">
Bulk orders (2 sets of uniform and above): </t>
    </r>
    <r>
      <rPr>
        <b/>
        <sz val="12"/>
        <color indexed="8"/>
        <rFont val="Arial"/>
        <family val="2"/>
      </rPr>
      <t>$30</t>
    </r>
  </si>
  <si>
    <t>Orders received will be processed within 3 working days. Should there be a delay due to overwhelwing orders, we will inform you accordingly.</t>
  </si>
  <si>
    <t>ALL PRICE STATED IS BEFORE GST*</t>
  </si>
  <si>
    <t>Frank Cooper Sands (GOLD)</t>
  </si>
  <si>
    <t>TOTAL After GST (9%)</t>
  </si>
  <si>
    <t>TOTAL after GST (9%)</t>
  </si>
  <si>
    <t xml:space="preserve">Shirts </t>
  </si>
  <si>
    <t>*State the badge name</t>
  </si>
  <si>
    <t>Scout</t>
  </si>
  <si>
    <t>Venture</t>
  </si>
  <si>
    <t>Rover</t>
  </si>
  <si>
    <t>Foundation Badge</t>
  </si>
  <si>
    <t>Trekker</t>
  </si>
  <si>
    <t>Wayfarer</t>
  </si>
  <si>
    <t>Pathfinder</t>
  </si>
  <si>
    <t>Foundation - Scout/Venture/Rover</t>
  </si>
  <si>
    <t>For Delivery Only</t>
  </si>
  <si>
    <t>BADGE ORDER FORM 
(CUB/SCOUT/VENTURE/ROVER)</t>
  </si>
  <si>
    <t>UNIFORM ORDER FORM 
(CUB SCOUT)</t>
  </si>
  <si>
    <t>UNIFORM ORDER FORM 
(SCOUT/VENTURE/ROVER)</t>
  </si>
  <si>
    <t xml:space="preserve">NAME TAG ORDER FORM </t>
  </si>
  <si>
    <r>
      <t xml:space="preserve">**Please ensure all fields are accurate. Vendor is not held responsible for any error in spelling or colour by the customer.**
</t>
    </r>
    <r>
      <rPr>
        <b/>
        <sz val="20"/>
        <color indexed="60"/>
        <rFont val="Arial"/>
        <family val="2"/>
      </rPr>
      <t xml:space="preserve">Maximum of 15 Alphabet including spaces. </t>
    </r>
  </si>
  <si>
    <t>Type of Name Tag</t>
  </si>
  <si>
    <t>Section:</t>
  </si>
  <si>
    <t>a.</t>
  </si>
  <si>
    <t>IFAAS (E-Invoice)</t>
  </si>
  <si>
    <t>AFP (Group Fund)</t>
  </si>
  <si>
    <t>Cash</t>
  </si>
  <si>
    <t>Payment Mode</t>
  </si>
  <si>
    <t>b.</t>
  </si>
  <si>
    <r>
      <t xml:space="preserve">Type of Name Tag
</t>
    </r>
    <r>
      <rPr>
        <sz val="14"/>
        <color indexed="8"/>
        <rFont val="Arial"/>
        <family val="2"/>
      </rPr>
      <t>(Select from the dropdown list)
→</t>
    </r>
  </si>
  <si>
    <t>Name for the Name Tag</t>
  </si>
  <si>
    <t>S/NO</t>
  </si>
  <si>
    <t>Appointment* (Only applicable for Name tags with appointment)</t>
  </si>
  <si>
    <t>Self Collection</t>
  </si>
  <si>
    <t>Date of Collection
(If any)</t>
  </si>
  <si>
    <t>Date of Collection 
(If any)</t>
  </si>
  <si>
    <r>
      <t xml:space="preserve">Name tag </t>
    </r>
    <r>
      <rPr>
        <b/>
        <u/>
        <sz val="11"/>
        <color indexed="8"/>
        <rFont val="Calibri"/>
        <family val="2"/>
      </rPr>
      <t>with</t>
    </r>
    <r>
      <rPr>
        <sz val="11"/>
        <color theme="1"/>
        <rFont val="Calibri"/>
        <family val="2"/>
        <scheme val="minor"/>
      </rPr>
      <t xml:space="preserve"> Appointment</t>
    </r>
  </si>
  <si>
    <r>
      <t xml:space="preserve">Name tag </t>
    </r>
    <r>
      <rPr>
        <b/>
        <u/>
        <sz val="11"/>
        <color indexed="8"/>
        <rFont val="Calibri"/>
        <family val="2"/>
      </rPr>
      <t>without</t>
    </r>
    <r>
      <rPr>
        <sz val="11"/>
        <color theme="1"/>
        <rFont val="Calibri"/>
        <family val="2"/>
        <scheme val="minor"/>
      </rPr>
      <t xml:space="preserve"> Appointment</t>
    </r>
  </si>
  <si>
    <r>
      <t xml:space="preserve">Small orders (within 1.5kg): </t>
    </r>
    <r>
      <rPr>
        <b/>
        <sz val="14"/>
        <color indexed="8"/>
        <rFont val="Arial"/>
        <family val="2"/>
      </rPr>
      <t xml:space="preserve">$6.50 </t>
    </r>
    <r>
      <rPr>
        <sz val="14"/>
        <color indexed="8"/>
        <rFont val="Arial"/>
        <family val="2"/>
      </rPr>
      <t xml:space="preserve">
Bulk orders (2 sets of uniform and above): </t>
    </r>
    <r>
      <rPr>
        <b/>
        <sz val="14"/>
        <color indexed="8"/>
        <rFont val="Arial"/>
        <family val="2"/>
      </rPr>
      <t>$30</t>
    </r>
  </si>
  <si>
    <r>
      <t xml:space="preserve">Self- Collection must be done within </t>
    </r>
    <r>
      <rPr>
        <b/>
        <sz val="14"/>
        <color indexed="10"/>
        <rFont val="Arial"/>
        <family val="2"/>
      </rPr>
      <t xml:space="preserve">2 weeks </t>
    </r>
    <r>
      <rPr>
        <sz val="14"/>
        <color indexed="8"/>
        <rFont val="Arial"/>
        <family val="2"/>
      </rPr>
      <t>from collection date or they will be delivered by default and delivery charges will be borne by the school.</t>
    </r>
  </si>
  <si>
    <r>
      <rPr>
        <b/>
        <sz val="14"/>
        <color indexed="8"/>
        <rFont val="Arial"/>
        <family val="2"/>
      </rPr>
      <t xml:space="preserve">Cub Scout: </t>
    </r>
    <r>
      <rPr>
        <sz val="14"/>
        <color indexed="8"/>
        <rFont val="Arial"/>
        <family val="2"/>
      </rPr>
      <t xml:space="preserve">$44
</t>
    </r>
    <r>
      <rPr>
        <b/>
        <sz val="14"/>
        <color indexed="8"/>
        <rFont val="Arial"/>
        <family val="2"/>
      </rPr>
      <t xml:space="preserve">Secondary: </t>
    </r>
    <r>
      <rPr>
        <sz val="14"/>
        <color indexed="8"/>
        <rFont val="Arial"/>
        <family val="2"/>
      </rPr>
      <t>$74</t>
    </r>
  </si>
  <si>
    <t>Beret - Green/Blue/Maroon</t>
  </si>
  <si>
    <t>Sea Scout (Blue/White)</t>
  </si>
  <si>
    <t>Air Scout (Blue)</t>
  </si>
  <si>
    <t>Land Scout (Green)</t>
  </si>
  <si>
    <t>Cub Scout (Green)</t>
  </si>
  <si>
    <t>3. Entering your order</t>
  </si>
  <si>
    <t>1. General Guidelines</t>
  </si>
  <si>
    <t>Section A: Details</t>
  </si>
  <si>
    <t>2. Completing Your Order Form</t>
  </si>
  <si>
    <t>Order Placement:</t>
  </si>
  <si>
    <t xml:space="preserve">Enter your desired quantities in the white boxes next to the sizes and items. </t>
  </si>
  <si>
    <t>4. Submitting Your Order</t>
  </si>
  <si>
    <t>Instructions for Using the Uniform Ordering Excel</t>
  </si>
  <si>
    <t>Name Tag Order:</t>
  </si>
  <si>
    <r>
      <rPr>
        <b/>
        <sz val="14"/>
        <rFont val="Arial"/>
        <family val="2"/>
      </rPr>
      <t>Mode of Payment:</t>
    </r>
    <r>
      <rPr>
        <b/>
        <sz val="14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(Select from the dropdown list)</t>
    </r>
  </si>
  <si>
    <t>Cub Scout</t>
  </si>
  <si>
    <t>S/No.</t>
  </si>
  <si>
    <t>Items</t>
  </si>
  <si>
    <t>Unit</t>
  </si>
  <si>
    <t>Price</t>
  </si>
  <si>
    <t>Jersey</t>
  </si>
  <si>
    <t>Shorts</t>
  </si>
  <si>
    <t>1 pair</t>
  </si>
  <si>
    <t>Name Tag</t>
  </si>
  <si>
    <t xml:space="preserve"> </t>
  </si>
  <si>
    <t xml:space="preserve">no. of Student: </t>
  </si>
  <si>
    <t>Total Cost excl. GST:</t>
  </si>
  <si>
    <t>Total Cost incl. GST:</t>
  </si>
  <si>
    <t>Delivery Fee excl. GST:</t>
  </si>
  <si>
    <t>Delivery Fee incl. GST:</t>
  </si>
  <si>
    <t>Area Badge</t>
  </si>
  <si>
    <t>V Neck Tee Shirt (optional)</t>
  </si>
  <si>
    <t>Shirt</t>
  </si>
  <si>
    <t>Epaulette</t>
  </si>
  <si>
    <t>Beret</t>
  </si>
  <si>
    <t>GRAND TOTAL (incl. gst)</t>
  </si>
  <si>
    <t>Scout/ Adult</t>
  </si>
  <si>
    <t xml:space="preserve"> a</t>
  </si>
  <si>
    <t>b</t>
  </si>
  <si>
    <t>c</t>
  </si>
  <si>
    <t>a</t>
  </si>
  <si>
    <t>No GST</t>
  </si>
  <si>
    <t>With GST 9%</t>
  </si>
  <si>
    <t>This step is crucial to avoid delays and enhance communication regarding your order.</t>
  </si>
  <si>
    <t xml:space="preserve">Important: </t>
  </si>
  <si>
    <t>Only enter information in the designated white boxes to maintain the integrity of the order form.</t>
  </si>
  <si>
    <t>Only 15 Characters including spacing.</t>
  </si>
  <si>
    <t>Email Submission:</t>
  </si>
  <si>
    <t>Preparation Time:</t>
  </si>
  <si>
    <t>The requested date does not guarantee readiness for collection; always confirm with us before visiting.</t>
  </si>
  <si>
    <t>Note that during peak times (January to August), order preparation may take longer.</t>
  </si>
  <si>
    <t>We appreciate your understanding during these times. Thank you!</t>
  </si>
  <si>
    <r>
      <t xml:space="preserve">Section
 </t>
    </r>
    <r>
      <rPr>
        <b/>
        <i/>
        <sz val="14"/>
        <color rgb="FF0000FF"/>
        <rFont val="Arial"/>
        <family val="2"/>
      </rPr>
      <t>*For colour identification</t>
    </r>
    <r>
      <rPr>
        <b/>
        <sz val="14"/>
        <color indexed="8"/>
        <rFont val="Arial"/>
        <family val="2"/>
      </rPr>
      <t xml:space="preserve">
</t>
    </r>
    <r>
      <rPr>
        <sz val="14"/>
        <color indexed="8"/>
        <rFont val="Arial"/>
        <family val="2"/>
      </rPr>
      <t>(Select from the dropdown list)</t>
    </r>
    <r>
      <rPr>
        <b/>
        <sz val="14"/>
        <color indexed="8"/>
        <rFont val="Arial"/>
        <family val="2"/>
      </rPr>
      <t xml:space="preserve">
→</t>
    </r>
  </si>
  <si>
    <t>Mode of Payment:
(Select from the dropdown list)</t>
  </si>
  <si>
    <r>
      <rPr>
        <b/>
        <sz val="14"/>
        <color rgb="FF000000"/>
        <rFont val="Arial"/>
        <family val="2"/>
      </rPr>
      <t xml:space="preserve">1. AFP (Group fund) -  </t>
    </r>
    <r>
      <rPr>
        <sz val="14"/>
        <color rgb="FF000000"/>
        <rFont val="Arial"/>
        <family val="2"/>
      </rPr>
      <t xml:space="preserve">For AFP payment, original Authorisation For Payment (AFP) form must be submitted together with this form when ordering from the Scout Shop. There is NO GST Charges.
</t>
    </r>
    <r>
      <rPr>
        <i/>
        <sz val="14"/>
        <color rgb="FF0000FF"/>
        <rFont val="Arial"/>
        <family val="2"/>
      </rPr>
      <t>Minimum of $100 purchase without GST</t>
    </r>
    <r>
      <rPr>
        <sz val="14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2. IFAAS (E-invoice) -</t>
    </r>
    <r>
      <rPr>
        <sz val="14"/>
        <color rgb="FF000000"/>
        <rFont val="Arial"/>
        <family val="2"/>
      </rPr>
      <t xml:space="preserve"> For IFAAS payment, your school will be e-invoiced within 3 working days. There is GST chargable
</t>
    </r>
    <r>
      <rPr>
        <i/>
        <sz val="14"/>
        <color rgb="FF0000FF"/>
        <rFont val="Arial"/>
        <family val="2"/>
      </rPr>
      <t>No minimum</t>
    </r>
    <r>
      <rPr>
        <sz val="14"/>
        <color rgb="FF000000"/>
        <rFont val="Arial"/>
        <family val="2"/>
      </rPr>
      <t xml:space="preserve">
Please ensure that we are informed of your correct payment method when checking out to avoid administrative charges of </t>
    </r>
    <r>
      <rPr>
        <sz val="14"/>
        <color rgb="FFFF0000"/>
        <rFont val="Arial"/>
        <family val="2"/>
      </rPr>
      <t>$30 before GST</t>
    </r>
  </si>
  <si>
    <r>
      <rPr>
        <b/>
        <sz val="14"/>
        <color rgb="FF000000"/>
        <rFont val="Arial"/>
        <family val="2"/>
      </rPr>
      <t xml:space="preserve">1. AFP (Group fund) - </t>
    </r>
    <r>
      <rPr>
        <sz val="14"/>
        <color indexed="8"/>
        <rFont val="Arial"/>
        <family val="2"/>
      </rPr>
      <t xml:space="preserve"> For AFP payment, original Authorisation For Payment (AFP) form must be submitted together with this form when ordering from the Scout Shop. There is NO GST Charges.
</t>
    </r>
    <r>
      <rPr>
        <i/>
        <sz val="14"/>
        <color rgb="FF0000FF"/>
        <rFont val="Arial"/>
        <family val="2"/>
      </rPr>
      <t>Minimum of $100 purchase without GST</t>
    </r>
    <r>
      <rPr>
        <sz val="14"/>
        <color indexed="8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 xml:space="preserve">2. IFAAS (E-invoice) </t>
    </r>
    <r>
      <rPr>
        <sz val="14"/>
        <color indexed="8"/>
        <rFont val="Arial"/>
        <family val="2"/>
      </rPr>
      <t xml:space="preserve">- For IFAAS payment, your school will be e-invoiced within 3 working days. There is GST chargable
</t>
    </r>
    <r>
      <rPr>
        <i/>
        <sz val="14"/>
        <color rgb="FF0000FF"/>
        <rFont val="Arial"/>
        <family val="2"/>
      </rPr>
      <t>No minimum</t>
    </r>
    <r>
      <rPr>
        <sz val="14"/>
        <color rgb="FF0000FF"/>
        <rFont val="Arial"/>
        <family val="2"/>
      </rPr>
      <t xml:space="preserve">
</t>
    </r>
    <r>
      <rPr>
        <sz val="14"/>
        <color indexed="8"/>
        <rFont val="Arial"/>
        <family val="2"/>
      </rPr>
      <t xml:space="preserve">
Please ensure that we are informed of your correct payment method when checking out to avoid administrative charges of </t>
    </r>
    <r>
      <rPr>
        <sz val="14"/>
        <color rgb="FFFF0000"/>
        <rFont val="Arial"/>
        <family val="2"/>
      </rPr>
      <t>$30 before GST</t>
    </r>
  </si>
  <si>
    <r>
      <t xml:space="preserve">Payment must be done within </t>
    </r>
    <r>
      <rPr>
        <b/>
        <sz val="14"/>
        <color rgb="FFFF0000"/>
        <rFont val="Arial"/>
        <family val="2"/>
      </rPr>
      <t>30 days</t>
    </r>
    <r>
      <rPr>
        <sz val="14"/>
        <color indexed="8"/>
        <rFont val="Arial"/>
        <family val="2"/>
      </rPr>
      <t xml:space="preserve"> of receiving the invoice. Please ensure timely processing to avoid any disruptions to future orders.</t>
    </r>
  </si>
  <si>
    <r>
      <rPr>
        <b/>
        <sz val="14"/>
        <color rgb="FF000000"/>
        <rFont val="Arial"/>
        <family val="2"/>
      </rPr>
      <t>1. AFP (Group fund)</t>
    </r>
    <r>
      <rPr>
        <sz val="14"/>
        <color indexed="8"/>
        <rFont val="Arial"/>
        <family val="2"/>
      </rPr>
      <t xml:space="preserve"> -  For AFP payment, original Authorisation For Payment (AFP) form must be submitted together with this form when ordering from the Scout Shop. There is NO GST Charges.
</t>
    </r>
    <r>
      <rPr>
        <i/>
        <sz val="14"/>
        <color rgb="FF0000FF"/>
        <rFont val="Arial"/>
        <family val="2"/>
      </rPr>
      <t>Minimum of $100 purchase without GST</t>
    </r>
    <r>
      <rPr>
        <sz val="14"/>
        <color indexed="8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 xml:space="preserve">
2. IFAAS (E-invoice)</t>
    </r>
    <r>
      <rPr>
        <sz val="14"/>
        <color indexed="8"/>
        <rFont val="Arial"/>
        <family val="2"/>
      </rPr>
      <t xml:space="preserve"> - For IFAAS payment, your school will be e-invoiced within 3 working days. There is GST chargable
</t>
    </r>
    <r>
      <rPr>
        <i/>
        <sz val="14"/>
        <color rgb="FF0000FF"/>
        <rFont val="Arial"/>
        <family val="2"/>
      </rPr>
      <t>No minimum</t>
    </r>
    <r>
      <rPr>
        <sz val="14"/>
        <color indexed="8"/>
        <rFont val="Arial"/>
        <family val="2"/>
      </rPr>
      <t xml:space="preserve">
Please ensure that we are informed of your correct payment method when checking out to avoid administrative charges of </t>
    </r>
    <r>
      <rPr>
        <sz val="14"/>
        <color rgb="FFFF0000"/>
        <rFont val="Arial"/>
        <family val="2"/>
      </rPr>
      <t>$30 before GST</t>
    </r>
    <r>
      <rPr>
        <sz val="14"/>
        <color indexed="8"/>
        <rFont val="Arial"/>
        <family val="2"/>
      </rPr>
      <t>.</t>
    </r>
  </si>
  <si>
    <r>
      <t xml:space="preserve">Once your order is complete, please email the form to </t>
    </r>
    <r>
      <rPr>
        <b/>
        <i/>
        <u/>
        <sz val="16"/>
        <color rgb="FF0000FF"/>
        <rFont val="Calibri"/>
        <family val="2"/>
        <scheme val="minor"/>
      </rPr>
      <t>scoutshop@scout.org.sg</t>
    </r>
  </si>
  <si>
    <r>
      <rPr>
        <b/>
        <sz val="16"/>
        <color theme="1"/>
        <rFont val="Calibri"/>
        <family val="2"/>
        <scheme val="minor"/>
      </rPr>
      <t>Peak Periods:</t>
    </r>
    <r>
      <rPr>
        <sz val="16"/>
        <color theme="1"/>
        <rFont val="Calibri"/>
        <family val="2"/>
        <scheme val="minor"/>
      </rPr>
      <t xml:space="preserve"> </t>
    </r>
  </si>
  <si>
    <t xml:space="preserve">Artist </t>
  </si>
  <si>
    <r>
      <rPr>
        <b/>
        <sz val="14"/>
        <color rgb="FF000000"/>
        <rFont val="Arial"/>
        <family val="2"/>
      </rPr>
      <t>1. AFP (Group fund) -</t>
    </r>
    <r>
      <rPr>
        <sz val="14"/>
        <color indexed="8"/>
        <rFont val="Arial"/>
        <family val="2"/>
      </rPr>
      <t xml:space="preserve">  For AFP payment, original Authorisation For Payment (AFP) form must be submitted together with this form when ordering from the Scout Shop. There is NO GST Charges.
</t>
    </r>
    <r>
      <rPr>
        <i/>
        <sz val="14"/>
        <color rgb="FF0000FF"/>
        <rFont val="Arial"/>
        <family val="2"/>
      </rPr>
      <t>Minimum of $100 purchase without GST</t>
    </r>
    <r>
      <rPr>
        <sz val="14"/>
        <color indexed="8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 xml:space="preserve">
2. IFAAS (E-invoice) </t>
    </r>
    <r>
      <rPr>
        <sz val="14"/>
        <color indexed="8"/>
        <rFont val="Arial"/>
        <family val="2"/>
      </rPr>
      <t xml:space="preserve">- For IFAAS payment, your school will be e-invoiced within 3 working days. There is GST chargable
</t>
    </r>
    <r>
      <rPr>
        <i/>
        <sz val="14"/>
        <color rgb="FF0000FF"/>
        <rFont val="Arial"/>
        <family val="2"/>
      </rPr>
      <t>No minimum</t>
    </r>
    <r>
      <rPr>
        <sz val="14"/>
        <color indexed="8"/>
        <rFont val="Arial"/>
        <family val="2"/>
      </rPr>
      <t xml:space="preserve">
Please ensure that we are informed of your correct payment method when checking out to avoid administrative charges of </t>
    </r>
    <r>
      <rPr>
        <sz val="14"/>
        <color rgb="FFFF0000"/>
        <rFont val="Arial"/>
        <family val="2"/>
      </rPr>
      <t>$30 before GST.</t>
    </r>
  </si>
  <si>
    <r>
      <t xml:space="preserve">Ensure that </t>
    </r>
    <r>
      <rPr>
        <b/>
        <sz val="16"/>
        <color rgb="FFFF0000"/>
        <rFont val="Calibri"/>
        <family val="2"/>
        <scheme val="minor"/>
      </rPr>
      <t>ALL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fields</t>
    </r>
    <r>
      <rPr>
        <b/>
        <sz val="16"/>
        <color rgb="FFFF0000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are filled out completely.</t>
    </r>
  </si>
  <si>
    <r>
      <t xml:space="preserve">Please allow </t>
    </r>
    <r>
      <rPr>
        <b/>
        <sz val="16"/>
        <color rgb="FFFF0000"/>
        <rFont val="Calibri"/>
        <family val="2"/>
        <scheme val="minor"/>
      </rPr>
      <t>at least 3 working days</t>
    </r>
    <r>
      <rPr>
        <sz val="16"/>
        <color theme="1"/>
        <rFont val="Calibri"/>
        <family val="2"/>
        <scheme val="minor"/>
      </rPr>
      <t xml:space="preserve"> for us to prepare your order. </t>
    </r>
  </si>
  <si>
    <r>
      <rPr>
        <b/>
        <sz val="16"/>
        <color theme="1"/>
        <rFont val="Calibri"/>
        <family val="2"/>
        <scheme val="minor"/>
      </rPr>
      <t xml:space="preserve">Authorised Users: </t>
    </r>
    <r>
      <rPr>
        <sz val="16"/>
        <color theme="1"/>
        <rFont val="Calibri"/>
        <family val="2"/>
        <scheme val="minor"/>
      </rPr>
      <t xml:space="preserve">This document is intended for </t>
    </r>
    <r>
      <rPr>
        <sz val="16"/>
        <color rgb="FFFF0000"/>
        <rFont val="Calibri"/>
        <family val="2"/>
        <scheme val="minor"/>
      </rPr>
      <t>LEADERS (School &amp; Unit)</t>
    </r>
    <r>
      <rPr>
        <sz val="16"/>
        <color theme="1"/>
        <rFont val="Calibri"/>
        <family val="2"/>
        <scheme val="minor"/>
      </rPr>
      <t xml:space="preserve"> only. </t>
    </r>
  </si>
  <si>
    <t xml:space="preserve">This sheet serves as a reference guideline for our recommended selection of items to maximize the use of the uniform grants.
</t>
  </si>
  <si>
    <t>Cub Scout Uniform Grant: $44</t>
  </si>
  <si>
    <t>Scout Grant: $74</t>
  </si>
  <si>
    <t>Recommended Sets</t>
  </si>
  <si>
    <t>Example 1: Cub Scout (Primary School) Uniform Grant ($44)</t>
  </si>
  <si>
    <t>Example 2: Scout (Secondary School) Uniform Grant ($74)</t>
  </si>
  <si>
    <t>Quotes and Cost</t>
  </si>
  <si>
    <t>This sheet is designed to assist you with budgeting and cost planning. You can adjust the quantities and the number of students as needed.</t>
  </si>
  <si>
    <t>Date of Collection
 (If any)</t>
  </si>
  <si>
    <r>
      <t>Progress Award Badge (***</t>
    </r>
    <r>
      <rPr>
        <b/>
        <i/>
        <sz val="14"/>
        <color indexed="17"/>
        <rFont val="Arial"/>
        <family val="2"/>
      </rPr>
      <t>Scout</t>
    </r>
    <r>
      <rPr>
        <b/>
        <sz val="14"/>
        <color indexed="17"/>
        <rFont val="Arial"/>
        <family val="2"/>
      </rPr>
      <t xml:space="preserve"> </t>
    </r>
    <r>
      <rPr>
        <b/>
        <sz val="14"/>
        <color indexed="8"/>
        <rFont val="Arial"/>
        <family val="2"/>
      </rPr>
      <t>)</t>
    </r>
  </si>
  <si>
    <r>
      <t>Progress Award Badge (**</t>
    </r>
    <r>
      <rPr>
        <b/>
        <i/>
        <sz val="14"/>
        <color indexed="60"/>
        <rFont val="Arial"/>
        <family val="2"/>
      </rPr>
      <t>Venture</t>
    </r>
    <r>
      <rPr>
        <b/>
        <sz val="14"/>
        <color indexed="8"/>
        <rFont val="Arial"/>
        <family val="2"/>
      </rPr>
      <t>)</t>
    </r>
  </si>
  <si>
    <r>
      <t>Progress Award Badge (*</t>
    </r>
    <r>
      <rPr>
        <b/>
        <i/>
        <sz val="14"/>
        <color indexed="10"/>
        <rFont val="Arial"/>
        <family val="2"/>
      </rPr>
      <t>Rover</t>
    </r>
    <r>
      <rPr>
        <b/>
        <sz val="14"/>
        <color indexed="8"/>
        <rFont val="Arial"/>
        <family val="2"/>
      </rPr>
      <t>)</t>
    </r>
  </si>
  <si>
    <r>
      <t>Appointment Badge (***</t>
    </r>
    <r>
      <rPr>
        <b/>
        <sz val="14"/>
        <color indexed="17"/>
        <rFont val="Arial"/>
        <family val="2"/>
      </rPr>
      <t>Scout</t>
    </r>
    <r>
      <rPr>
        <b/>
        <sz val="14"/>
        <color indexed="8"/>
        <rFont val="Arial"/>
        <family val="2"/>
      </rPr>
      <t>)</t>
    </r>
  </si>
  <si>
    <r>
      <t>Appointment Badge (****</t>
    </r>
    <r>
      <rPr>
        <b/>
        <sz val="14"/>
        <color indexed="50"/>
        <rFont val="Arial"/>
        <family val="2"/>
      </rPr>
      <t>Cub</t>
    </r>
    <r>
      <rPr>
        <b/>
        <sz val="14"/>
        <color indexed="8"/>
        <rFont val="Arial"/>
        <family val="2"/>
      </rPr>
      <t>)</t>
    </r>
  </si>
  <si>
    <t>Name Tag without 
Appointment</t>
  </si>
  <si>
    <t xml:space="preserve">Small orders (within 1.5kg - 2kg): $6.50 </t>
  </si>
  <si>
    <t>Bulk orders/Express(within 20kg): $30</t>
  </si>
  <si>
    <t>Small orders (within 1.5kg - 2kg): $6.50 [ETA: 1-3working days]
Bulk orders/Express(within 20kg): $30 [ ETA: 1 day]</t>
  </si>
  <si>
    <r>
      <t>Please use the "</t>
    </r>
    <r>
      <rPr>
        <b/>
        <sz val="16"/>
        <color theme="1"/>
        <rFont val="Calibri"/>
        <family val="2"/>
        <scheme val="minor"/>
      </rPr>
      <t>NAME TAG</t>
    </r>
    <r>
      <rPr>
        <sz val="16"/>
        <color theme="1"/>
        <rFont val="Calibri"/>
        <family val="2"/>
        <scheme val="minor"/>
      </rPr>
      <t>" tab to indicate the student names. [Processing time: 1-2 Weeks]</t>
    </r>
  </si>
  <si>
    <r>
      <t xml:space="preserve">Self- Collection must be done within </t>
    </r>
    <r>
      <rPr>
        <b/>
        <sz val="16"/>
        <color indexed="10"/>
        <rFont val="Arial"/>
        <family val="2"/>
      </rPr>
      <t xml:space="preserve">2 weeks </t>
    </r>
    <r>
      <rPr>
        <sz val="16"/>
        <color indexed="8"/>
        <rFont val="Arial"/>
        <family val="2"/>
      </rPr>
      <t>from collection date or they will be delivered by default and delivery charges will be borne by the school.</t>
    </r>
  </si>
  <si>
    <r>
      <rPr>
        <b/>
        <sz val="16"/>
        <color indexed="8"/>
        <rFont val="Arial"/>
        <family val="2"/>
      </rPr>
      <t xml:space="preserve">Cub Scout: </t>
    </r>
    <r>
      <rPr>
        <sz val="16"/>
        <color indexed="8"/>
        <rFont val="Arial"/>
        <family val="2"/>
      </rPr>
      <t xml:space="preserve">$44
</t>
    </r>
    <r>
      <rPr>
        <b/>
        <sz val="16"/>
        <color indexed="8"/>
        <rFont val="Arial"/>
        <family val="2"/>
      </rPr>
      <t xml:space="preserve">Secondary: </t>
    </r>
    <r>
      <rPr>
        <sz val="16"/>
        <color indexed="8"/>
        <rFont val="Arial"/>
        <family val="2"/>
      </rPr>
      <t>$74</t>
    </r>
  </si>
  <si>
    <r>
      <t>Payment must be done within</t>
    </r>
    <r>
      <rPr>
        <b/>
        <sz val="16"/>
        <color rgb="FFFF0000"/>
        <rFont val="Arial"/>
        <family val="2"/>
      </rPr>
      <t xml:space="preserve"> 30 days</t>
    </r>
    <r>
      <rPr>
        <sz val="16"/>
        <color indexed="8"/>
        <rFont val="Arial"/>
        <family val="2"/>
      </rPr>
      <t xml:space="preserve"> of receiving the invoice. Please ensure timely processing to avoid any disruptions to future orders.</t>
    </r>
  </si>
  <si>
    <r>
      <t>Orders received will be processed within</t>
    </r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3 working days</t>
    </r>
    <r>
      <rPr>
        <sz val="16"/>
        <color indexed="8"/>
        <rFont val="Arial"/>
        <family val="2"/>
      </rPr>
      <t>. Should there be a delay due to overwhelwing orders, we will inform you accordingly.</t>
    </r>
  </si>
  <si>
    <r>
      <t xml:space="preserve">Small orders (within 1.5kg - 2kg): </t>
    </r>
    <r>
      <rPr>
        <b/>
        <sz val="16"/>
        <color indexed="8"/>
        <rFont val="Arial"/>
        <family val="2"/>
      </rPr>
      <t xml:space="preserve">$6.50 </t>
    </r>
    <r>
      <rPr>
        <sz val="16"/>
        <color rgb="FF000000"/>
        <rFont val="Arial"/>
        <family val="2"/>
      </rPr>
      <t>[ETA: 1-3working days]</t>
    </r>
    <r>
      <rPr>
        <sz val="16"/>
        <color indexed="8"/>
        <rFont val="Arial"/>
        <family val="2"/>
      </rPr>
      <t xml:space="preserve">
Bulk orders/Express(within 20kg): </t>
    </r>
    <r>
      <rPr>
        <b/>
        <sz val="16"/>
        <color indexed="8"/>
        <rFont val="Arial"/>
        <family val="2"/>
      </rPr>
      <t xml:space="preserve">$30 </t>
    </r>
    <r>
      <rPr>
        <sz val="16"/>
        <color rgb="FF000000"/>
        <rFont val="Arial"/>
        <family val="2"/>
      </rPr>
      <t>[ ETA: 1 day]</t>
    </r>
  </si>
  <si>
    <r>
      <t xml:space="preserve">Payment must be done within </t>
    </r>
    <r>
      <rPr>
        <b/>
        <sz val="16"/>
        <color indexed="10"/>
        <rFont val="Arial"/>
        <family val="2"/>
      </rPr>
      <t xml:space="preserve">30 days </t>
    </r>
    <r>
      <rPr>
        <sz val="16"/>
        <rFont val="Arial"/>
        <family val="2"/>
      </rPr>
      <t>of receiving the invoice. Please ensure timely processing to avoid any disruptions to future orders.</t>
    </r>
  </si>
  <si>
    <r>
      <t>Progress Award Badge (****</t>
    </r>
    <r>
      <rPr>
        <b/>
        <sz val="14"/>
        <color indexed="50"/>
        <rFont val="Arial"/>
        <family val="2"/>
      </rPr>
      <t>Cub</t>
    </r>
    <r>
      <rPr>
        <b/>
        <sz val="14"/>
        <color indexed="8"/>
        <rFont val="Arial"/>
        <family val="2"/>
      </rPr>
      <t>)</t>
    </r>
  </si>
  <si>
    <t>Bronze Arrow</t>
  </si>
  <si>
    <t>Silver Arrow</t>
  </si>
  <si>
    <t>Gold Arrow</t>
  </si>
  <si>
    <t>Camping Equipments</t>
  </si>
  <si>
    <t>CAO 050225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</si>
</sst>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* #,##0.00_);_(* \(#,##0.00\);_(* &quot;-&quot;??_);_(@_)"/>
  </numFmts>
  <fonts count="6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Arial Black"/>
      <family val="2"/>
    </font>
    <font>
      <b/>
      <sz val="10"/>
      <name val="Arial Black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0"/>
      <color indexed="60"/>
      <name val="Arial"/>
      <family val="2"/>
    </font>
    <font>
      <b/>
      <u/>
      <sz val="11"/>
      <color indexed="8"/>
      <name val="Calibri"/>
      <family val="2"/>
    </font>
    <font>
      <sz val="18"/>
      <color indexed="8"/>
      <name val="Arial"/>
      <family val="2"/>
    </font>
    <font>
      <sz val="11"/>
      <name val="Calibri"/>
      <family val="2"/>
      <scheme val="minor"/>
    </font>
    <font>
      <b/>
      <sz val="2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22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rgb="FF0000FF"/>
      <name val="Arial"/>
      <family val="2"/>
    </font>
    <font>
      <sz val="14"/>
      <color rgb="FFFF0000"/>
      <name val="Arial"/>
      <family val="2"/>
    </font>
    <font>
      <b/>
      <sz val="14"/>
      <color rgb="FF000000"/>
      <name val="Arial"/>
      <family val="2"/>
    </font>
    <font>
      <i/>
      <sz val="14"/>
      <color rgb="FF0000FF"/>
      <name val="Arial"/>
      <family val="2"/>
    </font>
    <font>
      <sz val="14"/>
      <color rgb="FF0000FF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0000FF"/>
      <name val="Calibri"/>
      <family val="2"/>
      <scheme val="minor"/>
    </font>
    <font>
      <b/>
      <i/>
      <u/>
      <sz val="16"/>
      <color rgb="FF0000FF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14"/>
      <color indexed="17"/>
      <name val="Arial"/>
      <family val="2"/>
    </font>
    <font>
      <b/>
      <sz val="14"/>
      <color indexed="17"/>
      <name val="Arial"/>
      <family val="2"/>
    </font>
    <font>
      <b/>
      <i/>
      <sz val="14"/>
      <color indexed="60"/>
      <name val="Arial"/>
      <family val="2"/>
    </font>
    <font>
      <b/>
      <i/>
      <sz val="14"/>
      <color indexed="10"/>
      <name val="Arial"/>
      <family val="2"/>
    </font>
    <font>
      <b/>
      <sz val="14"/>
      <color indexed="50"/>
      <name val="Arial"/>
      <family val="2"/>
    </font>
    <font>
      <b/>
      <sz val="36"/>
      <color rgb="FF7030A0"/>
      <name val="Calibri"/>
      <family val="2"/>
      <scheme val="minor"/>
    </font>
    <font>
      <b/>
      <sz val="16"/>
      <color indexed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6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4" fillId="0" borderId="0" xfId="1" applyFont="1" applyFill="1" applyProtection="1">
      <protection locked="0" hidden="1"/>
    </xf>
    <xf numFmtId="164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protection locked="0" hidden="1"/>
    </xf>
    <xf numFmtId="164" fontId="8" fillId="0" borderId="0" xfId="1" applyFont="1" applyFill="1" applyBorder="1" applyProtection="1">
      <protection locked="0" hidden="1"/>
    </xf>
    <xf numFmtId="0" fontId="8" fillId="0" borderId="0" xfId="1" applyNumberFormat="1" applyFont="1" applyFill="1" applyBorder="1" applyAlignment="1" applyProtection="1">
      <protection locked="0" hidden="1"/>
    </xf>
    <xf numFmtId="0" fontId="4" fillId="7" borderId="0" xfId="0" applyFont="1" applyFill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1" applyNumberFormat="1" applyFont="1" applyFill="1" applyBorder="1" applyAlignment="1" applyProtection="1">
      <protection locked="0" hidden="1"/>
    </xf>
    <xf numFmtId="164" fontId="14" fillId="0" borderId="0" xfId="1" applyFont="1" applyFill="1" applyBorder="1" applyProtection="1">
      <protection locked="0" hidden="1"/>
    </xf>
    <xf numFmtId="0" fontId="14" fillId="0" borderId="0" xfId="1" applyNumberFormat="1" applyFont="1" applyFill="1" applyAlignment="1" applyProtection="1">
      <protection locked="0" hidden="1"/>
    </xf>
    <xf numFmtId="164" fontId="14" fillId="0" borderId="0" xfId="1" applyFont="1" applyFill="1" applyProtection="1">
      <protection locked="0" hidden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7" borderId="31" xfId="0" applyFont="1" applyFill="1" applyBorder="1" applyProtection="1">
      <protection locked="0"/>
    </xf>
    <xf numFmtId="0" fontId="9" fillId="7" borderId="17" xfId="0" applyFont="1" applyFill="1" applyBorder="1" applyProtection="1">
      <protection locked="0"/>
    </xf>
    <xf numFmtId="0" fontId="9" fillId="7" borderId="17" xfId="0" applyFont="1" applyFill="1" applyBorder="1" applyAlignment="1" applyProtection="1">
      <protection locked="0"/>
    </xf>
    <xf numFmtId="0" fontId="9" fillId="7" borderId="32" xfId="0" applyFont="1" applyFill="1" applyBorder="1" applyAlignment="1" applyProtection="1">
      <protection locked="0"/>
    </xf>
    <xf numFmtId="0" fontId="9" fillId="7" borderId="0" xfId="0" applyFont="1" applyFill="1" applyProtection="1">
      <protection locked="0"/>
    </xf>
    <xf numFmtId="0" fontId="6" fillId="7" borderId="15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25" fillId="0" borderId="48" xfId="0" applyFont="1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25" fillId="0" borderId="50" xfId="0" applyFont="1" applyBorder="1" applyAlignment="1" applyProtection="1">
      <alignment horizontal="center"/>
      <protection locked="0"/>
    </xf>
    <xf numFmtId="0" fontId="25" fillId="0" borderId="51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1" applyNumberFormat="1" applyFont="1" applyFill="1" applyBorder="1" applyAlignment="1" applyProtection="1">
      <protection locked="0" hidden="1"/>
    </xf>
    <xf numFmtId="164" fontId="12" fillId="0" borderId="0" xfId="1" applyFont="1" applyFill="1" applyBorder="1" applyProtection="1">
      <protection locked="0" hidden="1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164" fontId="16" fillId="0" borderId="29" xfId="1" applyFont="1" applyFill="1" applyBorder="1" applyAlignment="1" applyProtection="1">
      <alignment vertical="center"/>
      <protection hidden="1"/>
    </xf>
    <xf numFmtId="0" fontId="9" fillId="7" borderId="15" xfId="0" applyFont="1" applyFill="1" applyBorder="1" applyProtection="1">
      <protection locked="0"/>
    </xf>
    <xf numFmtId="0" fontId="9" fillId="7" borderId="1" xfId="0" applyFont="1" applyFill="1" applyBorder="1" applyProtection="1">
      <protection locked="0"/>
    </xf>
    <xf numFmtId="0" fontId="6" fillId="7" borderId="31" xfId="0" applyFont="1" applyFill="1" applyBorder="1" applyAlignment="1" applyProtection="1">
      <alignment vertical="center"/>
      <protection locked="0"/>
    </xf>
    <xf numFmtId="0" fontId="9" fillId="7" borderId="17" xfId="0" applyFont="1" applyFill="1" applyBorder="1" applyAlignment="1" applyProtection="1">
      <alignment vertical="center"/>
      <protection locked="0"/>
    </xf>
    <xf numFmtId="0" fontId="9" fillId="7" borderId="32" xfId="0" applyFont="1" applyFill="1" applyBorder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9" fillId="7" borderId="15" xfId="0" applyFont="1" applyFill="1" applyBorder="1" applyAlignment="1" applyProtection="1">
      <alignment vertical="center"/>
      <protection locked="0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7" xfId="1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164" fontId="7" fillId="0" borderId="29" xfId="1" applyFont="1" applyFill="1" applyBorder="1" applyProtection="1">
      <protection hidden="1"/>
    </xf>
    <xf numFmtId="164" fontId="17" fillId="0" borderId="0" xfId="1" applyFont="1" applyFill="1" applyProtection="1">
      <protection locked="0"/>
    </xf>
    <xf numFmtId="0" fontId="28" fillId="0" borderId="0" xfId="0" applyFont="1"/>
    <xf numFmtId="0" fontId="17" fillId="8" borderId="2" xfId="0" applyFont="1" applyFill="1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Fill="1" applyBorder="1"/>
    <xf numFmtId="0" fontId="17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0" fontId="26" fillId="0" borderId="0" xfId="0" applyFont="1" applyFill="1"/>
    <xf numFmtId="0" fontId="4" fillId="0" borderId="0" xfId="0" applyFont="1" applyProtection="1"/>
    <xf numFmtId="164" fontId="7" fillId="0" borderId="21" xfId="1" applyFont="1" applyFill="1" applyBorder="1" applyAlignment="1" applyProtection="1">
      <alignment horizontal="center" vertical="center" wrapText="1"/>
      <protection hidden="1"/>
    </xf>
    <xf numFmtId="164" fontId="7" fillId="0" borderId="22" xfId="1" applyFont="1" applyFill="1" applyBorder="1" applyAlignment="1" applyProtection="1">
      <alignment horizontal="center" vertical="center"/>
      <protection hidden="1"/>
    </xf>
    <xf numFmtId="0" fontId="28" fillId="0" borderId="1" xfId="0" applyFont="1" applyBorder="1"/>
    <xf numFmtId="0" fontId="0" fillId="0" borderId="1" xfId="0" applyBorder="1"/>
    <xf numFmtId="8" fontId="0" fillId="0" borderId="1" xfId="0" applyNumberFormat="1" applyBorder="1"/>
    <xf numFmtId="0" fontId="28" fillId="0" borderId="15" xfId="0" applyFont="1" applyBorder="1"/>
    <xf numFmtId="0" fontId="28" fillId="0" borderId="46" xfId="0" applyFont="1" applyBorder="1"/>
    <xf numFmtId="8" fontId="0" fillId="0" borderId="46" xfId="0" applyNumberFormat="1" applyBorder="1"/>
    <xf numFmtId="8" fontId="28" fillId="0" borderId="46" xfId="0" applyNumberFormat="1" applyFont="1" applyBorder="1"/>
    <xf numFmtId="0" fontId="28" fillId="0" borderId="24" xfId="0" applyFont="1" applyBorder="1"/>
    <xf numFmtId="8" fontId="28" fillId="0" borderId="47" xfId="0" applyNumberFormat="1" applyFont="1" applyBorder="1"/>
    <xf numFmtId="0" fontId="28" fillId="0" borderId="15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0" fillId="0" borderId="0" xfId="0" applyAlignment="1">
      <alignment vertical="center"/>
    </xf>
    <xf numFmtId="0" fontId="16" fillId="0" borderId="37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horizontal="left" vertical="center"/>
    </xf>
    <xf numFmtId="0" fontId="16" fillId="8" borderId="1" xfId="0" applyFont="1" applyFill="1" applyBorder="1" applyAlignment="1" applyProtection="1">
      <alignment vertical="center"/>
    </xf>
    <xf numFmtId="0" fontId="0" fillId="0" borderId="15" xfId="0" applyBorder="1" applyAlignment="1">
      <alignment horizontal="center"/>
    </xf>
    <xf numFmtId="0" fontId="0" fillId="0" borderId="0" xfId="0" applyProtection="1"/>
    <xf numFmtId="0" fontId="7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Border="1" applyAlignment="1" applyProtection="1">
      <protection hidden="1"/>
    </xf>
    <xf numFmtId="164" fontId="8" fillId="0" borderId="0" xfId="1" applyFont="1" applyFill="1" applyBorder="1" applyProtection="1">
      <protection hidden="1"/>
    </xf>
    <xf numFmtId="164" fontId="15" fillId="0" borderId="1" xfId="1" applyFont="1" applyFill="1" applyBorder="1" applyAlignment="1" applyProtection="1">
      <alignment vertical="center"/>
      <protection hidden="1"/>
    </xf>
    <xf numFmtId="0" fontId="15" fillId="9" borderId="4" xfId="0" applyFont="1" applyFill="1" applyBorder="1" applyAlignment="1" applyProtection="1">
      <alignment horizontal="center"/>
      <protection locked="0"/>
    </xf>
    <xf numFmtId="0" fontId="15" fillId="9" borderId="1" xfId="0" applyFont="1" applyFill="1" applyBorder="1" applyAlignment="1" applyProtection="1">
      <alignment horizontal="center"/>
      <protection locked="0"/>
    </xf>
    <xf numFmtId="0" fontId="15" fillId="6" borderId="3" xfId="0" applyFont="1" applyFill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locked="0"/>
    </xf>
    <xf numFmtId="0" fontId="41" fillId="0" borderId="0" xfId="0" applyFont="1" applyProtection="1"/>
    <xf numFmtId="0" fontId="42" fillId="0" borderId="0" xfId="0" applyFont="1" applyProtection="1"/>
    <xf numFmtId="0" fontId="41" fillId="0" borderId="0" xfId="0" applyFont="1" applyAlignment="1" applyProtection="1"/>
    <xf numFmtId="0" fontId="41" fillId="0" borderId="0" xfId="0" applyFont="1" applyAlignment="1" applyProtection="1">
      <alignment wrapText="1"/>
    </xf>
    <xf numFmtId="0" fontId="42" fillId="0" borderId="0" xfId="0" applyFont="1" applyAlignment="1" applyProtection="1">
      <alignment wrapText="1"/>
    </xf>
    <xf numFmtId="0" fontId="45" fillId="0" borderId="0" xfId="0" applyFont="1" applyProtection="1"/>
    <xf numFmtId="0" fontId="44" fillId="0" borderId="0" xfId="0" applyFont="1" applyProtection="1"/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/>
    <xf numFmtId="0" fontId="15" fillId="0" borderId="24" xfId="0" applyFont="1" applyBorder="1" applyAlignment="1" applyProtection="1">
      <alignment horizontal="center"/>
      <protection locked="0"/>
    </xf>
    <xf numFmtId="0" fontId="28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vertical="center"/>
    </xf>
    <xf numFmtId="0" fontId="52" fillId="0" borderId="0" xfId="0" applyFont="1"/>
    <xf numFmtId="0" fontId="16" fillId="0" borderId="39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64" fontId="16" fillId="0" borderId="35" xfId="1" applyFont="1" applyFill="1" applyBorder="1" applyAlignment="1" applyProtection="1">
      <alignment horizontal="center" vertical="center" wrapText="1"/>
      <protection hidden="1"/>
    </xf>
    <xf numFmtId="164" fontId="16" fillId="0" borderId="36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164" fontId="15" fillId="0" borderId="46" xfId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5" fillId="0" borderId="41" xfId="0" applyFont="1" applyBorder="1" applyAlignment="1" applyProtection="1">
      <alignment horizontal="center"/>
      <protection locked="0"/>
    </xf>
    <xf numFmtId="0" fontId="16" fillId="0" borderId="24" xfId="0" applyFont="1" applyBorder="1" applyAlignment="1">
      <alignment horizontal="left"/>
    </xf>
    <xf numFmtId="0" fontId="15" fillId="0" borderId="42" xfId="0" applyFont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24" xfId="1" applyNumberFormat="1" applyFont="1" applyFill="1" applyBorder="1" applyAlignment="1" applyProtection="1">
      <alignment horizontal="center" vertical="center"/>
      <protection hidden="1"/>
    </xf>
    <xf numFmtId="164" fontId="15" fillId="0" borderId="24" xfId="1" applyFont="1" applyFill="1" applyBorder="1" applyAlignment="1" applyProtection="1">
      <alignment vertical="center"/>
      <protection hidden="1"/>
    </xf>
    <xf numFmtId="164" fontId="15" fillId="0" borderId="47" xfId="1" applyFont="1" applyFill="1" applyBorder="1" applyAlignment="1" applyProtection="1">
      <alignment vertical="center"/>
      <protection hidden="1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6" borderId="12" xfId="0" applyFont="1" applyFill="1" applyBorder="1" applyAlignment="1">
      <alignment horizontal="center" vertical="center"/>
    </xf>
    <xf numFmtId="0" fontId="25" fillId="5" borderId="9" xfId="0" applyFont="1" applyFill="1" applyBorder="1" applyAlignment="1" applyProtection="1">
      <alignment vertical="center"/>
      <protection locked="0"/>
    </xf>
    <xf numFmtId="0" fontId="25" fillId="7" borderId="13" xfId="0" applyFont="1" applyFill="1" applyBorder="1" applyAlignment="1" applyProtection="1">
      <alignment horizontal="center" vertical="center"/>
      <protection locked="0"/>
    </xf>
    <xf numFmtId="0" fontId="25" fillId="7" borderId="13" xfId="0" applyFont="1" applyFill="1" applyBorder="1" applyAlignment="1">
      <alignment horizontal="center" vertical="center"/>
    </xf>
    <xf numFmtId="0" fontId="25" fillId="7" borderId="13" xfId="0" applyFont="1" applyFill="1" applyBorder="1" applyAlignment="1" applyProtection="1">
      <alignment vertical="center"/>
      <protection locked="0"/>
    </xf>
    <xf numFmtId="0" fontId="25" fillId="7" borderId="17" xfId="0" applyFont="1" applyFill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1" xfId="1" applyNumberFormat="1" applyFont="1" applyFill="1" applyBorder="1" applyAlignment="1" applyProtection="1">
      <alignment horizontal="center" vertical="center"/>
      <protection hidden="1"/>
    </xf>
    <xf numFmtId="164" fontId="25" fillId="0" borderId="9" xfId="1" applyFont="1" applyFill="1" applyBorder="1" applyAlignment="1" applyProtection="1">
      <alignment vertical="center"/>
      <protection hidden="1"/>
    </xf>
    <xf numFmtId="164" fontId="25" fillId="0" borderId="19" xfId="1" applyFont="1" applyFill="1" applyBorder="1" applyAlignment="1" applyProtection="1">
      <alignment vertical="center"/>
      <protection hidden="1"/>
    </xf>
    <xf numFmtId="0" fontId="25" fillId="6" borderId="1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7" borderId="4" xfId="0" applyFont="1" applyFill="1" applyBorder="1" applyAlignment="1">
      <alignment horizontal="center" vertical="center"/>
    </xf>
    <xf numFmtId="0" fontId="25" fillId="7" borderId="9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7" borderId="0" xfId="0" applyFont="1" applyFill="1" applyBorder="1" applyAlignment="1" applyProtection="1">
      <alignment horizontal="center" vertical="center"/>
      <protection locked="0"/>
    </xf>
    <xf numFmtId="0" fontId="25" fillId="6" borderId="2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vertical="center"/>
    </xf>
    <xf numFmtId="0" fontId="25" fillId="7" borderId="8" xfId="0" applyFont="1" applyFill="1" applyBorder="1" applyAlignment="1">
      <alignment vertical="center"/>
    </xf>
    <xf numFmtId="0" fontId="25" fillId="5" borderId="0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3" xfId="1" applyNumberFormat="1" applyFont="1" applyFill="1" applyBorder="1" applyAlignment="1" applyProtection="1">
      <alignment horizontal="center" vertical="center"/>
      <protection hidden="1"/>
    </xf>
    <xf numFmtId="164" fontId="25" fillId="0" borderId="1" xfId="1" applyFont="1" applyFill="1" applyBorder="1" applyAlignment="1" applyProtection="1">
      <alignment vertical="center"/>
      <protection hidden="1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6" xfId="1" applyNumberFormat="1" applyFont="1" applyFill="1" applyBorder="1" applyAlignment="1" applyProtection="1">
      <alignment horizontal="center" vertical="center"/>
      <protection hidden="1"/>
    </xf>
    <xf numFmtId="164" fontId="25" fillId="0" borderId="4" xfId="1" applyFont="1" applyFill="1" applyBorder="1" applyAlignment="1" applyProtection="1">
      <alignment vertical="center"/>
      <protection hidden="1"/>
    </xf>
    <xf numFmtId="0" fontId="25" fillId="7" borderId="9" xfId="0" applyFont="1" applyFill="1" applyBorder="1" applyAlignment="1">
      <alignment horizontal="center"/>
    </xf>
    <xf numFmtId="0" fontId="25" fillId="5" borderId="12" xfId="0" applyFont="1" applyFill="1" applyBorder="1" applyAlignment="1" applyProtection="1">
      <alignment horizont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5" fillId="7" borderId="13" xfId="0" applyFont="1" applyFill="1" applyBorder="1" applyAlignment="1">
      <alignment horizontal="center"/>
    </xf>
    <xf numFmtId="0" fontId="25" fillId="7" borderId="13" xfId="0" applyFont="1" applyFill="1" applyBorder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164" fontId="25" fillId="0" borderId="9" xfId="1" applyFont="1" applyFill="1" applyBorder="1" applyAlignment="1" applyProtection="1">
      <alignment horizontal="center" vertical="center"/>
      <protection hidden="1"/>
    </xf>
    <xf numFmtId="164" fontId="25" fillId="0" borderId="19" xfId="1" applyFont="1" applyFill="1" applyBorder="1" applyProtection="1">
      <protection hidden="1"/>
    </xf>
    <xf numFmtId="0" fontId="25" fillId="0" borderId="0" xfId="0" applyFont="1" applyProtection="1">
      <protection locked="0"/>
    </xf>
    <xf numFmtId="0" fontId="25" fillId="6" borderId="1" xfId="0" applyFont="1" applyFill="1" applyBorder="1" applyAlignment="1">
      <alignment horizontal="center"/>
    </xf>
    <xf numFmtId="0" fontId="25" fillId="7" borderId="23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13" xfId="0" applyFont="1" applyFill="1" applyBorder="1" applyAlignment="1" applyProtection="1">
      <alignment horizontal="center"/>
      <protection locked="0"/>
    </xf>
    <xf numFmtId="0" fontId="25" fillId="0" borderId="13" xfId="0" applyFont="1" applyBorder="1" applyAlignment="1" applyProtection="1">
      <alignment horizontal="center"/>
      <protection locked="0"/>
    </xf>
    <xf numFmtId="0" fontId="25" fillId="7" borderId="0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6" borderId="9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25" fillId="0" borderId="8" xfId="0" applyFont="1" applyBorder="1" applyAlignment="1" applyProtection="1">
      <alignment horizont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/>
      <protection locked="0"/>
    </xf>
    <xf numFmtId="164" fontId="25" fillId="0" borderId="1" xfId="1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4" xfId="1" applyNumberFormat="1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/>
      <protection locked="0"/>
    </xf>
    <xf numFmtId="164" fontId="25" fillId="0" borderId="4" xfId="1" applyFont="1" applyFill="1" applyBorder="1" applyAlignment="1" applyProtection="1">
      <alignment horizontal="center" vertical="center"/>
      <protection hidden="1"/>
    </xf>
    <xf numFmtId="164" fontId="25" fillId="0" borderId="30" xfId="1" applyFont="1" applyFill="1" applyBorder="1" applyProtection="1">
      <protection hidden="1"/>
    </xf>
    <xf numFmtId="0" fontId="16" fillId="0" borderId="34" xfId="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8" borderId="18" xfId="0" applyFont="1" applyFill="1" applyBorder="1" applyAlignment="1" applyProtection="1">
      <alignment horizontal="left" vertical="center"/>
    </xf>
    <xf numFmtId="0" fontId="6" fillId="8" borderId="9" xfId="0" applyFont="1" applyFill="1" applyBorder="1" applyAlignment="1" applyProtection="1">
      <alignment vertical="center"/>
    </xf>
    <xf numFmtId="0" fontId="6" fillId="8" borderId="15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vertical="center"/>
    </xf>
    <xf numFmtId="164" fontId="16" fillId="0" borderId="36" xfId="1" applyFont="1" applyFill="1" applyBorder="1" applyAlignment="1" applyProtection="1">
      <alignment horizontal="center"/>
      <protection hidden="1"/>
    </xf>
    <xf numFmtId="164" fontId="16" fillId="0" borderId="45" xfId="1" applyFont="1" applyFill="1" applyBorder="1" applyAlignment="1" applyProtection="1">
      <alignment horizontal="center"/>
      <protection hidden="1"/>
    </xf>
    <xf numFmtId="0" fontId="16" fillId="0" borderId="43" xfId="1" applyNumberFormat="1" applyFont="1" applyFill="1" applyBorder="1" applyAlignment="1" applyProtection="1">
      <alignment horizontal="center" vertical="center"/>
      <protection locked="0" hidden="1"/>
    </xf>
    <xf numFmtId="0" fontId="16" fillId="0" borderId="44" xfId="1" applyNumberFormat="1" applyFont="1" applyFill="1" applyBorder="1" applyAlignment="1" applyProtection="1">
      <alignment horizontal="center" vertical="center"/>
      <protection locked="0" hidden="1"/>
    </xf>
    <xf numFmtId="0" fontId="6" fillId="8" borderId="41" xfId="0" applyFont="1" applyFill="1" applyBorder="1" applyAlignment="1" applyProtection="1">
      <alignment horizontal="left" vertical="center"/>
    </xf>
    <xf numFmtId="0" fontId="6" fillId="8" borderId="24" xfId="0" applyFont="1" applyFill="1" applyBorder="1" applyAlignment="1" applyProtection="1">
      <alignment vertical="center"/>
    </xf>
    <xf numFmtId="0" fontId="42" fillId="9" borderId="16" xfId="0" applyFont="1" applyFill="1" applyBorder="1" applyAlignment="1">
      <alignment horizontal="center"/>
    </xf>
    <xf numFmtId="0" fontId="42" fillId="9" borderId="4" xfId="0" applyFont="1" applyFill="1" applyBorder="1" applyAlignment="1">
      <alignment horizontal="center"/>
    </xf>
    <xf numFmtId="0" fontId="42" fillId="9" borderId="55" xfId="0" applyFont="1" applyFill="1" applyBorder="1" applyAlignment="1">
      <alignment horizontal="center"/>
    </xf>
    <xf numFmtId="0" fontId="42" fillId="19" borderId="6" xfId="0" applyFont="1" applyFill="1" applyBorder="1" applyAlignment="1">
      <alignment horizontal="center"/>
    </xf>
    <xf numFmtId="0" fontId="42" fillId="19" borderId="4" xfId="0" applyFont="1" applyFill="1" applyBorder="1" applyAlignment="1">
      <alignment horizontal="center"/>
    </xf>
    <xf numFmtId="0" fontId="42" fillId="19" borderId="55" xfId="0" applyFont="1" applyFill="1" applyBorder="1" applyAlignment="1">
      <alignment horizontal="center"/>
    </xf>
    <xf numFmtId="0" fontId="41" fillId="18" borderId="37" xfId="0" applyFont="1" applyFill="1" applyBorder="1" applyAlignment="1">
      <alignment horizontal="center"/>
    </xf>
    <xf numFmtId="0" fontId="41" fillId="18" borderId="38" xfId="0" applyFont="1" applyFill="1" applyBorder="1"/>
    <xf numFmtId="8" fontId="41" fillId="18" borderId="56" xfId="0" applyNumberFormat="1" applyFont="1" applyFill="1" applyBorder="1"/>
    <xf numFmtId="8" fontId="41" fillId="23" borderId="37" xfId="0" applyNumberFormat="1" applyFont="1" applyFill="1" applyBorder="1" applyAlignment="1">
      <alignment horizontal="center"/>
    </xf>
    <xf numFmtId="8" fontId="41" fillId="23" borderId="38" xfId="0" applyNumberFormat="1" applyFont="1" applyFill="1" applyBorder="1" applyAlignment="1">
      <alignment horizontal="center"/>
    </xf>
    <xf numFmtId="8" fontId="41" fillId="23" borderId="52" xfId="0" applyNumberFormat="1" applyFont="1" applyFill="1" applyBorder="1" applyAlignment="1">
      <alignment horizontal="center"/>
    </xf>
    <xf numFmtId="8" fontId="41" fillId="20" borderId="57" xfId="0" applyNumberFormat="1" applyFont="1" applyFill="1" applyBorder="1" applyAlignment="1">
      <alignment horizontal="center"/>
    </xf>
    <xf numFmtId="8" fontId="41" fillId="20" borderId="67" xfId="0" applyNumberFormat="1" applyFont="1" applyFill="1" applyBorder="1" applyAlignment="1">
      <alignment horizontal="center"/>
    </xf>
    <xf numFmtId="0" fontId="41" fillId="18" borderId="15" xfId="0" applyFont="1" applyFill="1" applyBorder="1" applyAlignment="1">
      <alignment horizontal="center"/>
    </xf>
    <xf numFmtId="0" fontId="41" fillId="18" borderId="1" xfId="0" applyFont="1" applyFill="1" applyBorder="1"/>
    <xf numFmtId="8" fontId="41" fillId="18" borderId="2" xfId="0" applyNumberFormat="1" applyFont="1" applyFill="1" applyBorder="1"/>
    <xf numFmtId="8" fontId="41" fillId="23" borderId="15" xfId="0" applyNumberFormat="1" applyFont="1" applyFill="1" applyBorder="1" applyAlignment="1">
      <alignment horizontal="center"/>
    </xf>
    <xf numFmtId="8" fontId="41" fillId="23" borderId="1" xfId="0" applyNumberFormat="1" applyFont="1" applyFill="1" applyBorder="1" applyAlignment="1">
      <alignment horizontal="center"/>
    </xf>
    <xf numFmtId="8" fontId="41" fillId="23" borderId="46" xfId="0" applyNumberFormat="1" applyFont="1" applyFill="1" applyBorder="1" applyAlignment="1">
      <alignment horizontal="center"/>
    </xf>
    <xf numFmtId="8" fontId="41" fillId="20" borderId="14" xfId="0" applyNumberFormat="1" applyFont="1" applyFill="1" applyBorder="1" applyAlignment="1">
      <alignment horizontal="center"/>
    </xf>
    <xf numFmtId="8" fontId="41" fillId="20" borderId="53" xfId="0" applyNumberFormat="1" applyFont="1" applyFill="1" applyBorder="1" applyAlignment="1">
      <alignment horizontal="center"/>
    </xf>
    <xf numFmtId="0" fontId="41" fillId="18" borderId="41" xfId="0" applyFont="1" applyFill="1" applyBorder="1" applyAlignment="1">
      <alignment horizontal="center"/>
    </xf>
    <xf numFmtId="0" fontId="41" fillId="18" borderId="24" xfId="0" applyFont="1" applyFill="1" applyBorder="1"/>
    <xf numFmtId="8" fontId="41" fillId="18" borderId="59" xfId="0" applyNumberFormat="1" applyFont="1" applyFill="1" applyBorder="1"/>
    <xf numFmtId="8" fontId="41" fillId="23" borderId="41" xfId="0" applyNumberFormat="1" applyFont="1" applyFill="1" applyBorder="1" applyAlignment="1">
      <alignment horizontal="center"/>
    </xf>
    <xf numFmtId="8" fontId="41" fillId="23" borderId="24" xfId="0" applyNumberFormat="1" applyFont="1" applyFill="1" applyBorder="1" applyAlignment="1">
      <alignment horizontal="center"/>
    </xf>
    <xf numFmtId="8" fontId="41" fillId="23" borderId="47" xfId="0" applyNumberFormat="1" applyFont="1" applyFill="1" applyBorder="1" applyAlignment="1">
      <alignment horizontal="center"/>
    </xf>
    <xf numFmtId="8" fontId="41" fillId="20" borderId="62" xfId="0" applyNumberFormat="1" applyFont="1" applyFill="1" applyBorder="1" applyAlignment="1">
      <alignment horizontal="center"/>
    </xf>
    <xf numFmtId="8" fontId="41" fillId="20" borderId="44" xfId="0" applyNumberFormat="1" applyFont="1" applyFill="1" applyBorder="1" applyAlignment="1">
      <alignment horizontal="center"/>
    </xf>
    <xf numFmtId="8" fontId="42" fillId="17" borderId="12" xfId="0" applyNumberFormat="1" applyFont="1" applyFill="1" applyBorder="1"/>
    <xf numFmtId="2" fontId="42" fillId="9" borderId="18" xfId="0" applyNumberFormat="1" applyFont="1" applyFill="1" applyBorder="1" applyAlignment="1">
      <alignment horizontal="center"/>
    </xf>
    <xf numFmtId="2" fontId="42" fillId="9" borderId="9" xfId="0" applyNumberFormat="1" applyFont="1" applyFill="1" applyBorder="1" applyAlignment="1">
      <alignment horizontal="center"/>
    </xf>
    <xf numFmtId="2" fontId="42" fillId="9" borderId="19" xfId="0" applyNumberFormat="1" applyFont="1" applyFill="1" applyBorder="1" applyAlignment="1">
      <alignment horizontal="center"/>
    </xf>
    <xf numFmtId="2" fontId="41" fillId="19" borderId="14" xfId="0" applyNumberFormat="1" applyFont="1" applyFill="1" applyBorder="1" applyAlignment="1">
      <alignment horizontal="center"/>
    </xf>
    <xf numFmtId="2" fontId="41" fillId="19" borderId="53" xfId="0" applyNumberFormat="1" applyFont="1" applyFill="1" applyBorder="1" applyAlignment="1">
      <alignment horizontal="center"/>
    </xf>
    <xf numFmtId="8" fontId="42" fillId="17" borderId="59" xfId="0" applyNumberFormat="1" applyFont="1" applyFill="1" applyBorder="1"/>
    <xf numFmtId="2" fontId="41" fillId="9" borderId="41" xfId="0" applyNumberFormat="1" applyFont="1" applyFill="1" applyBorder="1" applyAlignment="1">
      <alignment horizontal="center"/>
    </xf>
    <xf numFmtId="2" fontId="41" fillId="9" borderId="24" xfId="0" applyNumberFormat="1" applyFont="1" applyFill="1" applyBorder="1" applyAlignment="1">
      <alignment horizontal="center"/>
    </xf>
    <xf numFmtId="2" fontId="41" fillId="9" borderId="47" xfId="0" applyNumberFormat="1" applyFont="1" applyFill="1" applyBorder="1" applyAlignment="1">
      <alignment horizontal="center"/>
    </xf>
    <xf numFmtId="2" fontId="42" fillId="19" borderId="69" xfId="0" applyNumberFormat="1" applyFont="1" applyFill="1" applyBorder="1" applyAlignment="1">
      <alignment horizontal="center"/>
    </xf>
    <xf numFmtId="2" fontId="42" fillId="19" borderId="24" xfId="0" applyNumberFormat="1" applyFont="1" applyFill="1" applyBorder="1" applyAlignment="1">
      <alignment horizontal="center"/>
    </xf>
    <xf numFmtId="2" fontId="42" fillId="19" borderId="47" xfId="0" applyNumberFormat="1" applyFont="1" applyFill="1" applyBorder="1" applyAlignment="1">
      <alignment horizontal="center"/>
    </xf>
    <xf numFmtId="0" fontId="41" fillId="0" borderId="0" xfId="0" applyFont="1"/>
    <xf numFmtId="0" fontId="42" fillId="21" borderId="16" xfId="0" applyFont="1" applyFill="1" applyBorder="1" applyAlignment="1">
      <alignment horizontal="center" vertical="center"/>
    </xf>
    <xf numFmtId="0" fontId="42" fillId="21" borderId="4" xfId="0" applyFont="1" applyFill="1" applyBorder="1" applyAlignment="1">
      <alignment horizontal="center" vertical="center"/>
    </xf>
    <xf numFmtId="0" fontId="42" fillId="21" borderId="55" xfId="0" applyFont="1" applyFill="1" applyBorder="1" applyAlignment="1">
      <alignment horizontal="center" vertical="center"/>
    </xf>
    <xf numFmtId="0" fontId="42" fillId="19" borderId="6" xfId="0" applyFont="1" applyFill="1" applyBorder="1" applyAlignment="1">
      <alignment horizontal="center" vertical="center"/>
    </xf>
    <xf numFmtId="0" fontId="42" fillId="19" borderId="4" xfId="0" applyFont="1" applyFill="1" applyBorder="1" applyAlignment="1">
      <alignment horizontal="center" vertical="center"/>
    </xf>
    <xf numFmtId="0" fontId="42" fillId="19" borderId="55" xfId="0" applyFont="1" applyFill="1" applyBorder="1" applyAlignment="1">
      <alignment horizontal="center" vertical="center"/>
    </xf>
    <xf numFmtId="0" fontId="41" fillId="18" borderId="18" xfId="0" applyFont="1" applyFill="1" applyBorder="1"/>
    <xf numFmtId="0" fontId="41" fillId="18" borderId="9" xfId="0" applyFont="1" applyFill="1" applyBorder="1"/>
    <xf numFmtId="8" fontId="41" fillId="18" borderId="12" xfId="0" applyNumberFormat="1" applyFont="1" applyFill="1" applyBorder="1"/>
    <xf numFmtId="8" fontId="41" fillId="22" borderId="37" xfId="0" applyNumberFormat="1" applyFont="1" applyFill="1" applyBorder="1" applyAlignment="1">
      <alignment horizontal="center"/>
    </xf>
    <xf numFmtId="8" fontId="41" fillId="22" borderId="38" xfId="0" applyNumberFormat="1" applyFont="1" applyFill="1" applyBorder="1" applyAlignment="1">
      <alignment horizontal="center"/>
    </xf>
    <xf numFmtId="8" fontId="41" fillId="22" borderId="52" xfId="0" applyNumberFormat="1" applyFont="1" applyFill="1" applyBorder="1" applyAlignment="1">
      <alignment horizontal="center"/>
    </xf>
    <xf numFmtId="8" fontId="41" fillId="20" borderId="38" xfId="0" applyNumberFormat="1" applyFont="1" applyFill="1" applyBorder="1" applyAlignment="1">
      <alignment horizontal="center"/>
    </xf>
    <xf numFmtId="8" fontId="41" fillId="20" borderId="52" xfId="0" applyNumberFormat="1" applyFont="1" applyFill="1" applyBorder="1" applyAlignment="1">
      <alignment horizontal="center"/>
    </xf>
    <xf numFmtId="0" fontId="41" fillId="18" borderId="15" xfId="0" applyFont="1" applyFill="1" applyBorder="1"/>
    <xf numFmtId="8" fontId="41" fillId="22" borderId="15" xfId="0" applyNumberFormat="1" applyFont="1" applyFill="1" applyBorder="1" applyAlignment="1">
      <alignment horizontal="center"/>
    </xf>
    <xf numFmtId="8" fontId="41" fillId="22" borderId="1" xfId="0" applyNumberFormat="1" applyFont="1" applyFill="1" applyBorder="1" applyAlignment="1">
      <alignment horizontal="center"/>
    </xf>
    <xf numFmtId="8" fontId="41" fillId="22" borderId="46" xfId="0" applyNumberFormat="1" applyFont="1" applyFill="1" applyBorder="1" applyAlignment="1">
      <alignment horizontal="center"/>
    </xf>
    <xf numFmtId="8" fontId="41" fillId="20" borderId="3" xfId="0" applyNumberFormat="1" applyFont="1" applyFill="1" applyBorder="1" applyAlignment="1">
      <alignment horizontal="center"/>
    </xf>
    <xf numFmtId="8" fontId="41" fillId="20" borderId="1" xfId="0" applyNumberFormat="1" applyFont="1" applyFill="1" applyBorder="1" applyAlignment="1">
      <alignment horizontal="center"/>
    </xf>
    <xf numFmtId="8" fontId="41" fillId="20" borderId="46" xfId="0" applyNumberFormat="1" applyFont="1" applyFill="1" applyBorder="1" applyAlignment="1">
      <alignment horizontal="center"/>
    </xf>
    <xf numFmtId="0" fontId="41" fillId="18" borderId="41" xfId="0" applyFont="1" applyFill="1" applyBorder="1"/>
    <xf numFmtId="8" fontId="41" fillId="22" borderId="41" xfId="0" applyNumberFormat="1" applyFont="1" applyFill="1" applyBorder="1" applyAlignment="1">
      <alignment horizontal="center"/>
    </xf>
    <xf numFmtId="8" fontId="41" fillId="22" borderId="24" xfId="0" applyNumberFormat="1" applyFont="1" applyFill="1" applyBorder="1" applyAlignment="1">
      <alignment horizontal="center"/>
    </xf>
    <xf numFmtId="8" fontId="41" fillId="22" borderId="47" xfId="0" applyNumberFormat="1" applyFont="1" applyFill="1" applyBorder="1" applyAlignment="1">
      <alignment horizontal="center"/>
    </xf>
    <xf numFmtId="8" fontId="41" fillId="20" borderId="69" xfId="0" applyNumberFormat="1" applyFont="1" applyFill="1" applyBorder="1" applyAlignment="1">
      <alignment horizontal="center"/>
    </xf>
    <xf numFmtId="8" fontId="41" fillId="20" borderId="24" xfId="0" applyNumberFormat="1" applyFont="1" applyFill="1" applyBorder="1" applyAlignment="1">
      <alignment horizontal="center"/>
    </xf>
    <xf numFmtId="8" fontId="41" fillId="20" borderId="47" xfId="0" applyNumberFormat="1" applyFont="1" applyFill="1" applyBorder="1" applyAlignment="1">
      <alignment horizontal="center"/>
    </xf>
    <xf numFmtId="8" fontId="42" fillId="17" borderId="19" xfId="0" applyNumberFormat="1" applyFont="1" applyFill="1" applyBorder="1"/>
    <xf numFmtId="2" fontId="42" fillId="21" borderId="18" xfId="0" applyNumberFormat="1" applyFont="1" applyFill="1" applyBorder="1" applyAlignment="1">
      <alignment horizontal="center"/>
    </xf>
    <xf numFmtId="2" fontId="42" fillId="21" borderId="9" xfId="0" applyNumberFormat="1" applyFont="1" applyFill="1" applyBorder="1" applyAlignment="1">
      <alignment horizontal="center"/>
    </xf>
    <xf numFmtId="2" fontId="42" fillId="21" borderId="19" xfId="0" applyNumberFormat="1" applyFont="1" applyFill="1" applyBorder="1" applyAlignment="1">
      <alignment horizontal="center"/>
    </xf>
    <xf numFmtId="8" fontId="42" fillId="17" borderId="47" xfId="0" applyNumberFormat="1" applyFont="1" applyFill="1" applyBorder="1"/>
    <xf numFmtId="2" fontId="41" fillId="21" borderId="41" xfId="0" applyNumberFormat="1" applyFont="1" applyFill="1" applyBorder="1" applyAlignment="1">
      <alignment horizontal="center"/>
    </xf>
    <xf numFmtId="2" fontId="41" fillId="21" borderId="24" xfId="0" applyNumberFormat="1" applyFont="1" applyFill="1" applyBorder="1" applyAlignment="1">
      <alignment horizontal="center"/>
    </xf>
    <xf numFmtId="2" fontId="41" fillId="21" borderId="47" xfId="0" applyNumberFormat="1" applyFont="1" applyFill="1" applyBorder="1" applyAlignment="1">
      <alignment horizontal="center"/>
    </xf>
    <xf numFmtId="0" fontId="58" fillId="0" borderId="0" xfId="0" applyFont="1" applyAlignment="1" applyProtection="1">
      <alignment horizontal="left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6" fillId="11" borderId="38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locked="0"/>
    </xf>
    <xf numFmtId="0" fontId="16" fillId="12" borderId="38" xfId="0" applyFont="1" applyFill="1" applyBorder="1" applyAlignment="1" applyProtection="1">
      <alignment horizontal="center" vertical="center"/>
      <protection locked="0"/>
    </xf>
    <xf numFmtId="0" fontId="16" fillId="12" borderId="52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0" fontId="16" fillId="12" borderId="46" xfId="0" applyFont="1" applyFill="1" applyBorder="1" applyAlignment="1" applyProtection="1">
      <alignment horizontal="center" vertical="center"/>
      <protection locked="0"/>
    </xf>
    <xf numFmtId="0" fontId="39" fillId="13" borderId="7" xfId="0" applyFont="1" applyFill="1" applyBorder="1" applyAlignment="1" applyProtection="1">
      <alignment horizontal="left" vertical="center" wrapText="1"/>
    </xf>
    <xf numFmtId="0" fontId="11" fillId="13" borderId="0" xfId="0" applyFont="1" applyFill="1" applyBorder="1" applyAlignment="1" applyProtection="1">
      <alignment horizontal="left" vertical="center" wrapText="1"/>
    </xf>
    <xf numFmtId="0" fontId="11" fillId="13" borderId="40" xfId="0" applyFont="1" applyFill="1" applyBorder="1" applyAlignment="1" applyProtection="1">
      <alignment horizontal="left" vertical="center" wrapText="1"/>
    </xf>
    <xf numFmtId="0" fontId="11" fillId="13" borderId="7" xfId="0" applyFont="1" applyFill="1" applyBorder="1" applyAlignment="1" applyProtection="1">
      <alignment horizontal="left" vertical="center" wrapText="1"/>
    </xf>
    <xf numFmtId="0" fontId="11" fillId="13" borderId="12" xfId="0" applyFont="1" applyFill="1" applyBorder="1" applyAlignment="1" applyProtection="1">
      <alignment horizontal="left" vertical="center" wrapText="1"/>
    </xf>
    <xf numFmtId="0" fontId="11" fillId="13" borderId="13" xfId="0" applyFont="1" applyFill="1" applyBorder="1" applyAlignment="1" applyProtection="1">
      <alignment horizontal="left" vertical="center" wrapText="1"/>
    </xf>
    <xf numFmtId="0" fontId="11" fillId="13" borderId="53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164" fontId="25" fillId="0" borderId="4" xfId="1" applyFont="1" applyFill="1" applyBorder="1" applyAlignment="1" applyProtection="1">
      <alignment horizontal="center" vertical="center"/>
      <protection hidden="1"/>
    </xf>
    <xf numFmtId="164" fontId="25" fillId="0" borderId="9" xfId="1" applyFont="1" applyFill="1" applyBorder="1" applyAlignment="1" applyProtection="1">
      <alignment horizontal="center" vertical="center"/>
      <protection hidden="1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vertical="center" wrapText="1"/>
    </xf>
    <xf numFmtId="0" fontId="9" fillId="8" borderId="10" xfId="0" applyFont="1" applyFill="1" applyBorder="1" applyAlignment="1" applyProtection="1">
      <alignment vertical="center" wrapText="1"/>
    </xf>
    <xf numFmtId="0" fontId="9" fillId="8" borderId="54" xfId="0" applyFont="1" applyFill="1" applyBorder="1" applyAlignment="1" applyProtection="1">
      <alignment vertical="center" wrapText="1"/>
    </xf>
    <xf numFmtId="0" fontId="9" fillId="8" borderId="59" xfId="0" applyFont="1" applyFill="1" applyBorder="1" applyAlignment="1" applyProtection="1">
      <alignment vertical="center" wrapText="1"/>
    </xf>
    <xf numFmtId="0" fontId="9" fillId="8" borderId="60" xfId="0" applyFont="1" applyFill="1" applyBorder="1" applyAlignment="1" applyProtection="1">
      <alignment vertical="center" wrapText="1"/>
    </xf>
    <xf numFmtId="0" fontId="9" fillId="8" borderId="61" xfId="0" applyFont="1" applyFill="1" applyBorder="1" applyAlignment="1" applyProtection="1">
      <alignment vertical="center" wrapText="1"/>
    </xf>
    <xf numFmtId="0" fontId="25" fillId="0" borderId="56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7" borderId="54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horizontal="left" vertical="center"/>
      <protection locked="0"/>
    </xf>
    <xf numFmtId="0" fontId="9" fillId="7" borderId="41" xfId="0" applyFont="1" applyFill="1" applyBorder="1" applyAlignment="1" applyProtection="1">
      <alignment horizontal="left" vertical="center"/>
      <protection locked="0"/>
    </xf>
    <xf numFmtId="0" fontId="9" fillId="7" borderId="24" xfId="0" applyFont="1" applyFill="1" applyBorder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9" fillId="7" borderId="46" xfId="0" applyFont="1" applyFill="1" applyBorder="1" applyAlignment="1" applyProtection="1">
      <alignment horizontal="center" vertical="center"/>
      <protection locked="0"/>
    </xf>
    <xf numFmtId="0" fontId="9" fillId="7" borderId="24" xfId="0" applyFont="1" applyFill="1" applyBorder="1" applyAlignment="1" applyProtection="1">
      <alignment horizontal="center" vertical="center"/>
      <protection locked="0"/>
    </xf>
    <xf numFmtId="0" fontId="9" fillId="7" borderId="47" xfId="0" applyFont="1" applyFill="1" applyBorder="1" applyAlignment="1" applyProtection="1">
      <alignment horizontal="center" vertical="center"/>
      <protection locked="0"/>
    </xf>
    <xf numFmtId="164" fontId="25" fillId="0" borderId="55" xfId="1" applyFont="1" applyFill="1" applyBorder="1" applyAlignment="1" applyProtection="1">
      <alignment horizontal="center" vertical="center"/>
      <protection hidden="1"/>
    </xf>
    <xf numFmtId="164" fontId="25" fillId="0" borderId="19" xfId="1" applyFont="1" applyFill="1" applyBorder="1" applyAlignment="1" applyProtection="1">
      <alignment horizontal="center" vertical="center"/>
      <protection hidden="1"/>
    </xf>
    <xf numFmtId="0" fontId="25" fillId="0" borderId="4" xfId="1" applyNumberFormat="1" applyFont="1" applyFill="1" applyBorder="1" applyAlignment="1" applyProtection="1">
      <alignment horizontal="center" vertical="center"/>
      <protection hidden="1"/>
    </xf>
    <xf numFmtId="0" fontId="25" fillId="0" borderId="9" xfId="1" applyNumberFormat="1" applyFont="1" applyFill="1" applyBorder="1" applyAlignment="1" applyProtection="1">
      <alignment horizontal="center" vertical="center"/>
      <protection hidden="1"/>
    </xf>
    <xf numFmtId="0" fontId="16" fillId="0" borderId="20" xfId="1" applyNumberFormat="1" applyFont="1" applyFill="1" applyBorder="1" applyAlignment="1" applyProtection="1">
      <alignment horizontal="center" vertical="center"/>
      <protection hidden="1"/>
    </xf>
    <xf numFmtId="0" fontId="16" fillId="0" borderId="22" xfId="1" applyNumberFormat="1" applyFont="1" applyFill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6" xfId="1" applyNumberFormat="1" applyFont="1" applyFill="1" applyBorder="1" applyAlignment="1" applyProtection="1">
      <alignment horizontal="center" vertical="center"/>
      <protection hidden="1"/>
    </xf>
    <xf numFmtId="0" fontId="25" fillId="0" borderId="14" xfId="1" applyNumberFormat="1" applyFont="1" applyFill="1" applyBorder="1" applyAlignment="1" applyProtection="1">
      <alignment horizontal="center" vertical="center"/>
      <protection hidden="1"/>
    </xf>
    <xf numFmtId="0" fontId="15" fillId="13" borderId="7" xfId="0" applyFont="1" applyFill="1" applyBorder="1" applyAlignment="1" applyProtection="1">
      <alignment horizontal="left" vertical="center" wrapText="1"/>
    </xf>
    <xf numFmtId="0" fontId="17" fillId="13" borderId="0" xfId="0" applyFont="1" applyFill="1" applyBorder="1" applyAlignment="1" applyProtection="1">
      <alignment horizontal="left" vertical="center" wrapText="1"/>
    </xf>
    <xf numFmtId="0" fontId="17" fillId="13" borderId="40" xfId="0" applyFont="1" applyFill="1" applyBorder="1" applyAlignment="1" applyProtection="1">
      <alignment horizontal="left" vertical="center" wrapText="1"/>
    </xf>
    <xf numFmtId="0" fontId="17" fillId="13" borderId="7" xfId="0" applyFont="1" applyFill="1" applyBorder="1" applyAlignment="1" applyProtection="1">
      <alignment horizontal="left" vertical="center" wrapText="1"/>
    </xf>
    <xf numFmtId="0" fontId="17" fillId="13" borderId="12" xfId="0" applyFont="1" applyFill="1" applyBorder="1" applyAlignment="1" applyProtection="1">
      <alignment horizontal="left" vertical="center" wrapText="1"/>
    </xf>
    <xf numFmtId="0" fontId="17" fillId="13" borderId="13" xfId="0" applyFont="1" applyFill="1" applyBorder="1" applyAlignment="1" applyProtection="1">
      <alignment horizontal="left" vertical="center" wrapText="1"/>
    </xf>
    <xf numFmtId="0" fontId="17" fillId="13" borderId="53" xfId="0" applyFont="1" applyFill="1" applyBorder="1" applyAlignment="1" applyProtection="1">
      <alignment horizontal="left" vertical="center" wrapText="1"/>
    </xf>
    <xf numFmtId="0" fontId="16" fillId="12" borderId="35" xfId="0" applyFont="1" applyFill="1" applyBorder="1" applyAlignment="1" applyProtection="1">
      <alignment horizontal="center" vertical="center"/>
      <protection locked="0"/>
    </xf>
    <xf numFmtId="0" fontId="16" fillId="12" borderId="17" xfId="0" applyFont="1" applyFill="1" applyBorder="1" applyAlignment="1" applyProtection="1">
      <alignment horizontal="center" vertical="center"/>
      <protection locked="0"/>
    </xf>
    <xf numFmtId="0" fontId="16" fillId="12" borderId="32" xfId="0" applyFont="1" applyFill="1" applyBorder="1" applyAlignment="1" applyProtection="1">
      <alignment horizontal="center" vertical="center"/>
      <protection locked="0"/>
    </xf>
    <xf numFmtId="0" fontId="16" fillId="12" borderId="12" xfId="0" applyFont="1" applyFill="1" applyBorder="1" applyAlignment="1" applyProtection="1">
      <alignment horizontal="center" vertical="center"/>
      <protection locked="0"/>
    </xf>
    <xf numFmtId="0" fontId="16" fillId="12" borderId="13" xfId="0" applyFont="1" applyFill="1" applyBorder="1" applyAlignment="1" applyProtection="1">
      <alignment horizontal="center" vertical="center"/>
      <protection locked="0"/>
    </xf>
    <xf numFmtId="0" fontId="16" fillId="12" borderId="53" xfId="0" applyFont="1" applyFill="1" applyBorder="1" applyAlignment="1" applyProtection="1">
      <alignment horizontal="center" vertical="center"/>
      <protection locked="0"/>
    </xf>
    <xf numFmtId="16" fontId="9" fillId="0" borderId="5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164" fontId="25" fillId="0" borderId="55" xfId="1" applyFont="1" applyFill="1" applyBorder="1" applyAlignment="1" applyProtection="1">
      <alignment horizontal="center"/>
      <protection hidden="1"/>
    </xf>
    <xf numFmtId="164" fontId="25" fillId="0" borderId="19" xfId="1" applyFont="1" applyFill="1" applyBorder="1" applyAlignment="1" applyProtection="1">
      <alignment horizontal="center"/>
      <protection hidden="1"/>
    </xf>
    <xf numFmtId="0" fontId="25" fillId="0" borderId="1" xfId="1" applyNumberFormat="1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>
      <alignment horizontal="left" vertical="center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6" fillId="11" borderId="35" xfId="0" applyFont="1" applyFill="1" applyBorder="1" applyAlignment="1" applyProtection="1">
      <alignment horizontal="center" vertical="center" wrapText="1"/>
      <protection locked="0"/>
    </xf>
    <xf numFmtId="0" fontId="6" fillId="11" borderId="17" xfId="0" applyFont="1" applyFill="1" applyBorder="1" applyAlignment="1" applyProtection="1">
      <alignment horizontal="center" vertical="center" wrapText="1"/>
      <protection locked="0"/>
    </xf>
    <xf numFmtId="0" fontId="6" fillId="11" borderId="34" xfId="0" applyFont="1" applyFill="1" applyBorder="1" applyAlignment="1" applyProtection="1">
      <alignment horizontal="center" vertical="center" wrapText="1"/>
      <protection locked="0"/>
    </xf>
    <xf numFmtId="0" fontId="6" fillId="11" borderId="12" xfId="0" applyFont="1" applyFill="1" applyBorder="1" applyAlignment="1" applyProtection="1">
      <alignment horizontal="center" vertical="center" wrapText="1"/>
      <protection locked="0"/>
    </xf>
    <xf numFmtId="0" fontId="6" fillId="11" borderId="13" xfId="0" applyFont="1" applyFill="1" applyBorder="1" applyAlignment="1" applyProtection="1">
      <alignment horizontal="center" vertical="center" wrapText="1"/>
      <protection locked="0"/>
    </xf>
    <xf numFmtId="0" fontId="6" fillId="11" borderId="14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0" fontId="9" fillId="7" borderId="54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46" xfId="0" applyFont="1" applyFill="1" applyBorder="1" applyAlignment="1" applyProtection="1">
      <alignment horizontal="center"/>
      <protection locked="0"/>
    </xf>
    <xf numFmtId="0" fontId="9" fillId="7" borderId="24" xfId="0" applyFont="1" applyFill="1" applyBorder="1" applyAlignment="1" applyProtection="1">
      <alignment horizontal="center"/>
      <protection locked="0"/>
    </xf>
    <xf numFmtId="0" fontId="9" fillId="7" borderId="47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11" borderId="35" xfId="0" applyFont="1" applyFill="1" applyBorder="1" applyAlignment="1" applyProtection="1">
      <alignment horizontal="center" vertical="center" wrapText="1"/>
      <protection locked="0"/>
    </xf>
    <xf numFmtId="0" fontId="16" fillId="11" borderId="17" xfId="0" applyFont="1" applyFill="1" applyBorder="1" applyAlignment="1" applyProtection="1">
      <alignment horizontal="center" vertical="center" wrapText="1"/>
      <protection locked="0"/>
    </xf>
    <xf numFmtId="0" fontId="16" fillId="11" borderId="34" xfId="0" applyFont="1" applyFill="1" applyBorder="1" applyAlignment="1" applyProtection="1">
      <alignment horizontal="center" vertical="center" wrapText="1"/>
      <protection locked="0"/>
    </xf>
    <xf numFmtId="0" fontId="16" fillId="11" borderId="12" xfId="0" applyFont="1" applyFill="1" applyBorder="1" applyAlignment="1" applyProtection="1">
      <alignment horizontal="center" vertical="center" wrapText="1"/>
      <protection locked="0"/>
    </xf>
    <xf numFmtId="0" fontId="16" fillId="11" borderId="13" xfId="0" applyFont="1" applyFill="1" applyBorder="1" applyAlignment="1" applyProtection="1">
      <alignment horizontal="center" vertical="center" wrapText="1"/>
      <protection locked="0"/>
    </xf>
    <xf numFmtId="0" fontId="16" fillId="11" borderId="14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0" borderId="9" xfId="1" applyNumberFormat="1" applyFont="1" applyFill="1" applyBorder="1" applyAlignment="1" applyProtection="1">
      <alignment horizontal="center" vertical="center"/>
      <protection hidden="1"/>
    </xf>
    <xf numFmtId="164" fontId="15" fillId="0" borderId="4" xfId="1" applyFont="1" applyFill="1" applyBorder="1" applyAlignment="1" applyProtection="1">
      <alignment horizontal="center" vertical="center"/>
      <protection hidden="1"/>
    </xf>
    <xf numFmtId="164" fontId="15" fillId="0" borderId="9" xfId="1" applyFont="1" applyFill="1" applyBorder="1" applyAlignment="1" applyProtection="1">
      <alignment horizontal="center" vertical="center"/>
      <protection hidden="1"/>
    </xf>
    <xf numFmtId="164" fontId="15" fillId="0" borderId="55" xfId="1" applyFont="1" applyFill="1" applyBorder="1" applyAlignment="1" applyProtection="1">
      <alignment horizontal="center" vertical="center"/>
      <protection hidden="1"/>
    </xf>
    <xf numFmtId="164" fontId="15" fillId="0" borderId="19" xfId="1" applyFont="1" applyFill="1" applyBorder="1" applyAlignment="1" applyProtection="1">
      <alignment horizontal="center" vertical="center"/>
      <protection hidden="1"/>
    </xf>
    <xf numFmtId="0" fontId="6" fillId="7" borderId="15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7" borderId="41" xfId="0" applyFont="1" applyFill="1" applyBorder="1" applyAlignment="1" applyProtection="1">
      <alignment horizontal="left" vertical="center"/>
      <protection locked="0"/>
    </xf>
    <xf numFmtId="0" fontId="6" fillId="7" borderId="24" xfId="0" applyFont="1" applyFill="1" applyBorder="1" applyAlignment="1" applyProtection="1">
      <alignment horizontal="left" vertical="center"/>
      <protection locked="0"/>
    </xf>
    <xf numFmtId="0" fontId="9" fillId="8" borderId="2" xfId="0" applyFont="1" applyFill="1" applyBorder="1" applyAlignment="1" applyProtection="1">
      <alignment horizontal="left" vertical="center" wrapText="1"/>
    </xf>
    <xf numFmtId="0" fontId="9" fillId="8" borderId="10" xfId="0" applyFont="1" applyFill="1" applyBorder="1" applyAlignment="1" applyProtection="1">
      <alignment horizontal="left" vertical="center" wrapText="1"/>
    </xf>
    <xf numFmtId="0" fontId="9" fillId="8" borderId="54" xfId="0" applyFont="1" applyFill="1" applyBorder="1" applyAlignment="1" applyProtection="1">
      <alignment horizontal="left" vertical="center" wrapText="1"/>
    </xf>
    <xf numFmtId="0" fontId="15" fillId="13" borderId="5" xfId="0" applyFont="1" applyFill="1" applyBorder="1" applyAlignment="1" applyProtection="1">
      <alignment horizontal="left" vertical="center" wrapText="1"/>
    </xf>
    <xf numFmtId="0" fontId="15" fillId="13" borderId="11" xfId="0" applyFont="1" applyFill="1" applyBorder="1" applyAlignment="1" applyProtection="1">
      <alignment horizontal="left" vertical="center" wrapText="1"/>
    </xf>
    <xf numFmtId="0" fontId="39" fillId="13" borderId="11" xfId="0" applyFont="1" applyFill="1" applyBorder="1" applyAlignment="1" applyProtection="1">
      <alignment horizontal="left" vertical="center" wrapText="1"/>
    </xf>
    <xf numFmtId="0" fontId="39" fillId="13" borderId="65" xfId="0" applyFont="1" applyFill="1" applyBorder="1" applyAlignment="1" applyProtection="1">
      <alignment horizontal="left" vertical="center" wrapText="1"/>
    </xf>
    <xf numFmtId="0" fontId="39" fillId="13" borderId="0" xfId="0" applyFont="1" applyFill="1" applyBorder="1" applyAlignment="1" applyProtection="1">
      <alignment horizontal="left" vertical="center" wrapText="1"/>
    </xf>
    <xf numFmtId="0" fontId="39" fillId="13" borderId="40" xfId="0" applyFont="1" applyFill="1" applyBorder="1" applyAlignment="1" applyProtection="1">
      <alignment horizontal="left" vertical="center" wrapText="1"/>
    </xf>
    <xf numFmtId="0" fontId="39" fillId="13" borderId="12" xfId="0" applyFont="1" applyFill="1" applyBorder="1" applyAlignment="1" applyProtection="1">
      <alignment horizontal="left" vertical="center" wrapText="1"/>
    </xf>
    <xf numFmtId="0" fontId="39" fillId="13" borderId="13" xfId="0" applyFont="1" applyFill="1" applyBorder="1" applyAlignment="1" applyProtection="1">
      <alignment horizontal="left" vertical="center" wrapText="1"/>
    </xf>
    <xf numFmtId="0" fontId="39" fillId="13" borderId="53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5" fillId="0" borderId="63" xfId="1" applyNumberFormat="1" applyFont="1" applyFill="1" applyBorder="1" applyAlignment="1" applyProtection="1">
      <alignment horizontal="center" vertical="center"/>
      <protection hidden="1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5" xfId="1" applyNumberFormat="1" applyFont="1" applyFill="1" applyBorder="1" applyAlignment="1" applyProtection="1">
      <alignment horizontal="center" vertical="center"/>
      <protection locked="0" hidden="1"/>
    </xf>
    <xf numFmtId="0" fontId="16" fillId="0" borderId="29" xfId="1" applyNumberFormat="1" applyFont="1" applyFill="1" applyBorder="1" applyAlignment="1" applyProtection="1">
      <alignment horizontal="center" vertical="center"/>
      <protection locked="0" hidden="1"/>
    </xf>
    <xf numFmtId="164" fontId="15" fillId="0" borderId="64" xfId="1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164" fontId="15" fillId="0" borderId="63" xfId="1" applyFont="1" applyFill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29" xfId="0" applyFont="1" applyBorder="1" applyAlignment="1" applyProtection="1">
      <alignment horizontal="left" vertical="center" wrapText="1"/>
      <protection locked="0"/>
    </xf>
    <xf numFmtId="0" fontId="16" fillId="10" borderId="38" xfId="0" applyFont="1" applyFill="1" applyBorder="1" applyAlignment="1" applyProtection="1">
      <alignment horizontal="center" vertical="center" wrapText="1"/>
      <protection locked="0"/>
    </xf>
    <xf numFmtId="0" fontId="16" fillId="10" borderId="52" xfId="0" applyFont="1" applyFill="1" applyBorder="1" applyAlignment="1" applyProtection="1">
      <alignment horizontal="center" vertical="center" wrapText="1"/>
      <protection locked="0"/>
    </xf>
    <xf numFmtId="0" fontId="16" fillId="10" borderId="24" xfId="0" applyFont="1" applyFill="1" applyBorder="1" applyAlignment="1" applyProtection="1">
      <alignment horizontal="center" vertical="center" wrapText="1"/>
      <protection locked="0"/>
    </xf>
    <xf numFmtId="0" fontId="16" fillId="10" borderId="47" xfId="0" applyFont="1" applyFill="1" applyBorder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16" fillId="10" borderId="31" xfId="0" applyFont="1" applyFill="1" applyBorder="1" applyAlignment="1" applyProtection="1">
      <alignment horizontal="center" vertical="center"/>
      <protection locked="0"/>
    </xf>
    <xf numFmtId="0" fontId="16" fillId="10" borderId="43" xfId="0" applyFont="1" applyFill="1" applyBorder="1" applyAlignment="1" applyProtection="1">
      <alignment horizontal="center" vertical="center"/>
      <protection locked="0"/>
    </xf>
    <xf numFmtId="0" fontId="16" fillId="10" borderId="37" xfId="0" applyFont="1" applyFill="1" applyBorder="1" applyAlignment="1" applyProtection="1">
      <alignment horizontal="center" vertical="center"/>
      <protection locked="0"/>
    </xf>
    <xf numFmtId="0" fontId="16" fillId="10" borderId="41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left" vertical="center"/>
    </xf>
    <xf numFmtId="0" fontId="16" fillId="8" borderId="3" xfId="0" applyFont="1" applyFill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6" fillId="7" borderId="66" xfId="0" applyFont="1" applyFill="1" applyBorder="1" applyAlignment="1" applyProtection="1">
      <alignment horizontal="left" vertical="center"/>
      <protection locked="0"/>
    </xf>
    <xf numFmtId="0" fontId="6" fillId="7" borderId="6" xfId="0" applyFont="1" applyFill="1" applyBorder="1" applyAlignment="1" applyProtection="1">
      <alignment horizontal="left" vertical="center"/>
      <protection locked="0"/>
    </xf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62" xfId="0" applyFont="1" applyFill="1" applyBorder="1" applyAlignment="1" applyProtection="1">
      <alignment horizontal="left" vertical="center"/>
      <protection locked="0"/>
    </xf>
    <xf numFmtId="0" fontId="14" fillId="14" borderId="2" xfId="1" applyNumberFormat="1" applyFont="1" applyFill="1" applyBorder="1" applyAlignment="1" applyProtection="1">
      <alignment horizontal="center" vertical="center"/>
      <protection hidden="1"/>
    </xf>
    <xf numFmtId="0" fontId="14" fillId="14" borderId="10" xfId="1" applyNumberFormat="1" applyFont="1" applyFill="1" applyBorder="1" applyAlignment="1" applyProtection="1">
      <alignment horizontal="center" vertical="center"/>
      <protection hidden="1"/>
    </xf>
    <xf numFmtId="0" fontId="14" fillId="14" borderId="54" xfId="1" applyNumberFormat="1" applyFont="1" applyFill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4" fillId="14" borderId="56" xfId="1" applyNumberFormat="1" applyFont="1" applyFill="1" applyBorder="1" applyAlignment="1" applyProtection="1">
      <alignment horizontal="center" vertical="center"/>
      <protection hidden="1"/>
    </xf>
    <xf numFmtId="0" fontId="14" fillId="14" borderId="58" xfId="1" applyNumberFormat="1" applyFont="1" applyFill="1" applyBorder="1" applyAlignment="1" applyProtection="1">
      <alignment horizontal="center" vertical="center"/>
      <protection hidden="1"/>
    </xf>
    <xf numFmtId="0" fontId="14" fillId="14" borderId="67" xfId="1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16" fillId="8" borderId="49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65" xfId="0" applyFont="1" applyFill="1" applyBorder="1" applyAlignment="1" applyProtection="1">
      <alignment horizontal="center"/>
      <protection locked="0"/>
    </xf>
    <xf numFmtId="0" fontId="4" fillId="7" borderId="68" xfId="0" applyFont="1" applyFill="1" applyBorder="1" applyAlignment="1" applyProtection="1">
      <alignment horizontal="center"/>
      <protection locked="0"/>
    </xf>
    <xf numFmtId="0" fontId="4" fillId="7" borderId="42" xfId="0" applyFont="1" applyFill="1" applyBorder="1" applyAlignment="1" applyProtection="1">
      <alignment horizontal="center"/>
      <protection locked="0"/>
    </xf>
    <xf numFmtId="0" fontId="4" fillId="7" borderId="44" xfId="0" applyFont="1" applyFill="1" applyBorder="1" applyAlignment="1" applyProtection="1">
      <alignment horizontal="center"/>
      <protection locked="0"/>
    </xf>
    <xf numFmtId="0" fontId="15" fillId="8" borderId="2" xfId="0" applyFont="1" applyFill="1" applyBorder="1" applyAlignment="1" applyProtection="1">
      <alignment horizontal="left" vertical="center" wrapText="1"/>
    </xf>
    <xf numFmtId="0" fontId="15" fillId="8" borderId="10" xfId="0" applyFont="1" applyFill="1" applyBorder="1" applyAlignment="1" applyProtection="1">
      <alignment horizontal="left" vertical="center" wrapText="1"/>
    </xf>
    <xf numFmtId="0" fontId="15" fillId="8" borderId="3" xfId="0" applyFont="1" applyFill="1" applyBorder="1" applyAlignment="1" applyProtection="1">
      <alignment horizontal="left" vertical="center" wrapText="1"/>
    </xf>
    <xf numFmtId="0" fontId="15" fillId="8" borderId="54" xfId="0" applyFont="1" applyFill="1" applyBorder="1" applyAlignment="1" applyProtection="1">
      <alignment horizontal="left" vertical="center" wrapText="1"/>
    </xf>
    <xf numFmtId="0" fontId="15" fillId="0" borderId="56" xfId="0" applyFont="1" applyBorder="1" applyAlignment="1" applyProtection="1">
      <alignment horizontal="left"/>
      <protection locked="0"/>
    </xf>
    <xf numFmtId="0" fontId="15" fillId="0" borderId="58" xfId="0" applyFont="1" applyBorder="1" applyAlignment="1" applyProtection="1">
      <alignment horizontal="left"/>
      <protection locked="0"/>
    </xf>
    <xf numFmtId="0" fontId="15" fillId="0" borderId="57" xfId="0" applyFont="1" applyBorder="1" applyAlignment="1" applyProtection="1">
      <alignment horizontal="left"/>
      <protection locked="0"/>
    </xf>
    <xf numFmtId="0" fontId="15" fillId="13" borderId="65" xfId="0" applyFont="1" applyFill="1" applyBorder="1" applyAlignment="1" applyProtection="1">
      <alignment horizontal="left" vertical="center" wrapText="1"/>
    </xf>
    <xf numFmtId="0" fontId="15" fillId="13" borderId="0" xfId="0" applyFont="1" applyFill="1" applyBorder="1" applyAlignment="1" applyProtection="1">
      <alignment horizontal="left" vertical="center" wrapText="1"/>
    </xf>
    <xf numFmtId="0" fontId="15" fillId="13" borderId="40" xfId="0" applyFont="1" applyFill="1" applyBorder="1" applyAlignment="1" applyProtection="1">
      <alignment horizontal="left" vertical="center" wrapText="1"/>
    </xf>
    <xf numFmtId="0" fontId="15" fillId="13" borderId="12" xfId="0" applyFont="1" applyFill="1" applyBorder="1" applyAlignment="1" applyProtection="1">
      <alignment horizontal="left" vertical="center" wrapText="1"/>
    </xf>
    <xf numFmtId="0" fontId="15" fillId="13" borderId="13" xfId="0" applyFont="1" applyFill="1" applyBorder="1" applyAlignment="1" applyProtection="1">
      <alignment horizontal="left" vertical="center" wrapText="1"/>
    </xf>
    <xf numFmtId="0" fontId="15" fillId="13" borderId="53" xfId="0" applyFont="1" applyFill="1" applyBorder="1" applyAlignment="1" applyProtection="1">
      <alignment horizontal="left" vertical="center" wrapText="1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14" fillId="14" borderId="59" xfId="1" applyNumberFormat="1" applyFont="1" applyFill="1" applyBorder="1" applyAlignment="1" applyProtection="1">
      <alignment horizontal="center" vertical="center"/>
      <protection hidden="1"/>
    </xf>
    <xf numFmtId="0" fontId="14" fillId="14" borderId="60" xfId="1" applyNumberFormat="1" applyFont="1" applyFill="1" applyBorder="1" applyAlignment="1" applyProtection="1">
      <alignment horizontal="center" vertical="center"/>
      <protection hidden="1"/>
    </xf>
    <xf numFmtId="0" fontId="14" fillId="14" borderId="61" xfId="1" applyNumberFormat="1" applyFont="1" applyFill="1" applyBorder="1" applyAlignment="1" applyProtection="1">
      <alignment horizontal="center" vertical="center"/>
      <protection hidden="1"/>
    </xf>
    <xf numFmtId="0" fontId="28" fillId="0" borderId="51" xfId="0" applyFont="1" applyBorder="1" applyAlignment="1">
      <alignment horizontal="center"/>
    </xf>
    <xf numFmtId="0" fontId="28" fillId="0" borderId="69" xfId="0" applyFont="1" applyBorder="1" applyAlignment="1">
      <alignment horizontal="center"/>
    </xf>
    <xf numFmtId="0" fontId="28" fillId="15" borderId="31" xfId="0" applyFont="1" applyFill="1" applyBorder="1" applyAlignment="1">
      <alignment horizontal="center"/>
    </xf>
    <xf numFmtId="0" fontId="28" fillId="15" borderId="17" xfId="0" applyFont="1" applyFill="1" applyBorder="1" applyAlignment="1">
      <alignment horizontal="center"/>
    </xf>
    <xf numFmtId="0" fontId="28" fillId="15" borderId="32" xfId="0" applyFont="1" applyFill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16" borderId="37" xfId="0" applyFont="1" applyFill="1" applyBorder="1" applyAlignment="1">
      <alignment horizontal="center"/>
    </xf>
    <xf numFmtId="0" fontId="28" fillId="16" borderId="38" xfId="0" applyFont="1" applyFill="1" applyBorder="1" applyAlignment="1">
      <alignment horizontal="center"/>
    </xf>
    <xf numFmtId="0" fontId="28" fillId="16" borderId="52" xfId="0" applyFont="1" applyFill="1" applyBorder="1" applyAlignment="1">
      <alignment horizontal="center"/>
    </xf>
    <xf numFmtId="0" fontId="42" fillId="17" borderId="48" xfId="0" applyFont="1" applyFill="1" applyBorder="1" applyAlignment="1">
      <alignment horizontal="center"/>
    </xf>
    <xf numFmtId="0" fontId="42" fillId="17" borderId="14" xfId="0" applyFont="1" applyFill="1" applyBorder="1" applyAlignment="1">
      <alignment horizontal="center"/>
    </xf>
    <xf numFmtId="0" fontId="42" fillId="17" borderId="51" xfId="0" applyFont="1" applyFill="1" applyBorder="1" applyAlignment="1">
      <alignment horizontal="center"/>
    </xf>
    <xf numFmtId="0" fontId="42" fillId="17" borderId="69" xfId="0" applyFont="1" applyFill="1" applyBorder="1" applyAlignment="1">
      <alignment horizontal="center"/>
    </xf>
    <xf numFmtId="0" fontId="42" fillId="15" borderId="31" xfId="0" applyFont="1" applyFill="1" applyBorder="1" applyAlignment="1">
      <alignment horizontal="center"/>
    </xf>
    <xf numFmtId="0" fontId="42" fillId="15" borderId="17" xfId="0" applyFont="1" applyFill="1" applyBorder="1" applyAlignment="1">
      <alignment horizontal="center"/>
    </xf>
    <xf numFmtId="0" fontId="42" fillId="15" borderId="32" xfId="0" applyFont="1" applyFill="1" applyBorder="1" applyAlignment="1">
      <alignment horizontal="center"/>
    </xf>
    <xf numFmtId="0" fontId="42" fillId="17" borderId="37" xfId="0" applyFont="1" applyFill="1" applyBorder="1" applyAlignment="1">
      <alignment horizontal="center" vertical="center"/>
    </xf>
    <xf numFmtId="0" fontId="42" fillId="17" borderId="16" xfId="0" applyFont="1" applyFill="1" applyBorder="1" applyAlignment="1">
      <alignment horizontal="center" vertical="center"/>
    </xf>
    <xf numFmtId="0" fontId="42" fillId="17" borderId="38" xfId="0" applyFont="1" applyFill="1" applyBorder="1" applyAlignment="1">
      <alignment horizontal="center" vertical="center"/>
    </xf>
    <xf numFmtId="0" fontId="42" fillId="17" borderId="4" xfId="0" applyFont="1" applyFill="1" applyBorder="1" applyAlignment="1">
      <alignment horizontal="center" vertical="center"/>
    </xf>
    <xf numFmtId="0" fontId="42" fillId="17" borderId="56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center" vertical="center"/>
    </xf>
    <xf numFmtId="0" fontId="42" fillId="0" borderId="50" xfId="0" applyFont="1" applyBorder="1" applyAlignment="1">
      <alignment horizontal="center"/>
    </xf>
    <xf numFmtId="0" fontId="42" fillId="0" borderId="58" xfId="0" applyFont="1" applyBorder="1" applyAlignment="1">
      <alignment horizontal="center"/>
    </xf>
    <xf numFmtId="0" fontId="42" fillId="0" borderId="67" xfId="0" applyFont="1" applyBorder="1" applyAlignment="1">
      <alignment horizontal="center"/>
    </xf>
    <xf numFmtId="0" fontId="42" fillId="17" borderId="18" xfId="0" applyFont="1" applyFill="1" applyBorder="1" applyAlignment="1">
      <alignment horizontal="center"/>
    </xf>
    <xf numFmtId="0" fontId="42" fillId="17" borderId="9" xfId="0" applyFont="1" applyFill="1" applyBorder="1" applyAlignment="1">
      <alignment horizontal="center"/>
    </xf>
    <xf numFmtId="0" fontId="42" fillId="0" borderId="50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16" borderId="25" xfId="0" applyFont="1" applyFill="1" applyBorder="1" applyAlignment="1">
      <alignment horizontal="center"/>
    </xf>
    <xf numFmtId="0" fontId="42" fillId="16" borderId="26" xfId="0" applyFont="1" applyFill="1" applyBorder="1" applyAlignment="1">
      <alignment horizontal="center"/>
    </xf>
    <xf numFmtId="0" fontId="42" fillId="16" borderId="29" xfId="0" applyFont="1" applyFill="1" applyBorder="1" applyAlignment="1">
      <alignment horizontal="center"/>
    </xf>
    <xf numFmtId="0" fontId="42" fillId="17" borderId="33" xfId="0" applyFont="1" applyFill="1" applyBorder="1" applyAlignment="1">
      <alignment horizontal="center" vertical="center"/>
    </xf>
    <xf numFmtId="0" fontId="42" fillId="17" borderId="71" xfId="0" applyFont="1" applyFill="1" applyBorder="1" applyAlignment="1">
      <alignment horizontal="center" vertical="center"/>
    </xf>
    <xf numFmtId="0" fontId="42" fillId="17" borderId="63" xfId="0" applyFont="1" applyFill="1" applyBorder="1" applyAlignment="1">
      <alignment horizontal="center" vertical="center"/>
    </xf>
    <xf numFmtId="0" fontId="42" fillId="17" borderId="72" xfId="0" applyFont="1" applyFill="1" applyBorder="1" applyAlignment="1">
      <alignment horizontal="center" vertical="center"/>
    </xf>
    <xf numFmtId="0" fontId="42" fillId="17" borderId="64" xfId="0" applyFont="1" applyFill="1" applyBorder="1" applyAlignment="1">
      <alignment horizontal="center" vertical="center"/>
    </xf>
    <xf numFmtId="0" fontId="42" fillId="17" borderId="7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66675</xdr:rowOff>
    </xdr:from>
    <xdr:to>
      <xdr:col>12</xdr:col>
      <xdr:colOff>114301</xdr:colOff>
      <xdr:row>2</xdr:row>
      <xdr:rowOff>285750</xdr:rowOff>
    </xdr:to>
    <xdr:pic>
      <xdr:nvPicPr>
        <xdr:cNvPr id="21646" name="Picture 1">
          <a:extLst>
            <a:ext uri="{FF2B5EF4-FFF2-40B4-BE49-F238E27FC236}">
              <a16:creationId xmlns:a16="http://schemas.microsoft.com/office/drawing/2014/main" id="{3FC69211-E50A-35F2-8317-F65322982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9875" y="66675"/>
          <a:ext cx="558800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447675</xdr:colOff>
      <xdr:row>0</xdr:row>
      <xdr:rowOff>38100</xdr:rowOff>
    </xdr:from>
    <xdr:to>
      <xdr:col>13</xdr:col>
      <xdr:colOff>106654</xdr:colOff>
      <xdr:row>2</xdr:row>
      <xdr:rowOff>257175</xdr:rowOff>
    </xdr:to>
    <xdr:pic>
      <xdr:nvPicPr>
        <xdr:cNvPr id="29744" name="Picture 1">
          <a:extLst>
            <a:ext uri="{FF2B5EF4-FFF2-40B4-BE49-F238E27FC236}">
              <a16:creationId xmlns:a16="http://schemas.microsoft.com/office/drawing/2014/main" id="{6078A2EA-81E7-C9F7-C082-F71F4A6A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38100"/>
          <a:ext cx="561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711653</xdr:colOff>
      <xdr:row>0</xdr:row>
      <xdr:rowOff>68036</xdr:rowOff>
    </xdr:from>
    <xdr:to>
      <xdr:col>13</xdr:col>
      <xdr:colOff>223158</xdr:colOff>
      <xdr:row>2</xdr:row>
      <xdr:rowOff>287111</xdr:rowOff>
    </xdr:to>
    <xdr:pic>
      <xdr:nvPicPr>
        <xdr:cNvPr id="31832" name="Picture 1">
          <a:extLst>
            <a:ext uri="{FF2B5EF4-FFF2-40B4-BE49-F238E27FC236}">
              <a16:creationId xmlns:a16="http://schemas.microsoft.com/office/drawing/2014/main" id="{1D632156-A084-90F1-2591-DC9FCFAE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903" y="68036"/>
          <a:ext cx="563336" cy="84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1562100</xdr:colOff>
      <xdr:row>0</xdr:row>
      <xdr:rowOff>28575</xdr:rowOff>
    </xdr:from>
    <xdr:to>
      <xdr:col>11</xdr:col>
      <xdr:colOff>552450</xdr:colOff>
      <xdr:row>2</xdr:row>
      <xdr:rowOff>247650</xdr:rowOff>
    </xdr:to>
    <xdr:pic>
      <xdr:nvPicPr>
        <xdr:cNvPr id="32817" name="Picture 1">
          <a:extLst>
            <a:ext uri="{FF2B5EF4-FFF2-40B4-BE49-F238E27FC236}">
              <a16:creationId xmlns:a16="http://schemas.microsoft.com/office/drawing/2014/main" id="{CB8BAE89-6DB4-69D9-87BF-71B9B908D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28575"/>
          <a:ext cx="56197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3" totalsRowShown="0">
  <autoFilter ref="A1:A3" xr:uid="{00000000-0009-0000-0100-000001000000}"/>
  <tableColumns count="1">
    <tableColumn id="1" xr3:uid="{00000000-0010-0000-0000-000001000000}" name="Type of Name Tag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A9" totalsRowShown="0">
  <autoFilter ref="A5:A9" xr:uid="{00000000-0009-0000-0100-000002000000}"/>
  <tableColumns count="1">
    <tableColumn id="1" xr3:uid="{00000000-0010-0000-0100-000001000000}" name="Section: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1:A14" totalsRowShown="0">
  <autoFilter ref="A11:A14" xr:uid="{00000000-0009-0000-0100-000004000000}"/>
  <tableColumns count="1">
    <tableColumn id="1" xr3:uid="{00000000-0010-0000-0200-000001000000}" name="Payment Mode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6:A19" totalsRowShown="0">
  <autoFilter ref="A16:A19" xr:uid="{00000000-0009-0000-0100-000005000000}"/>
  <tableColumns count="1">
    <tableColumn id="1" xr3:uid="{00000000-0010-0000-0300-000001000000}" name="Mode of Collec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28AC-8100-4C3E-A958-EB1B012792AD}">
  <sheetPr codeName="Sheet1">
    <tabColor rgb="FFFFC000"/>
  </sheetPr>
  <dimension ref="A1:C37"/>
  <sheetViews>
    <sheetView showGridLines="0" showRowColHeaders="0" zoomScale="70" zoomScaleNormal="70" workbookViewId="0">
      <selection activeCell="B38" sqref="B38"/>
    </sheetView>
  </sheetViews>
  <sheetFormatPr defaultRowHeight="15" x14ac:dyDescent="0.25"/>
  <cols>
    <col min="1" max="1" width="4.140625" customWidth="1"/>
    <col min="2" max="2" width="25.7109375" customWidth="1"/>
    <col min="3" max="3" width="27" customWidth="1"/>
  </cols>
  <sheetData>
    <row r="1" spans="1:3" s="338" customFormat="1" x14ac:dyDescent="0.25">
      <c r="A1" s="338" t="s">
        <v>192</v>
      </c>
    </row>
    <row r="2" spans="1:3" s="338" customFormat="1" x14ac:dyDescent="0.25"/>
    <row r="3" spans="1:3" s="338" customFormat="1" x14ac:dyDescent="0.25"/>
    <row r="4" spans="1:3" s="129" customFormat="1" ht="21" x14ac:dyDescent="0.35"/>
    <row r="5" spans="1:3" s="129" customFormat="1" ht="21" x14ac:dyDescent="0.35">
      <c r="A5" s="130" t="s">
        <v>186</v>
      </c>
    </row>
    <row r="6" spans="1:3" s="129" customFormat="1" ht="21" x14ac:dyDescent="0.35">
      <c r="B6" s="129" t="s">
        <v>244</v>
      </c>
      <c r="C6" s="130"/>
    </row>
    <row r="7" spans="1:3" s="129" customFormat="1" ht="21" x14ac:dyDescent="0.35"/>
    <row r="8" spans="1:3" s="129" customFormat="1" ht="21" x14ac:dyDescent="0.35">
      <c r="A8" s="130" t="s">
        <v>188</v>
      </c>
    </row>
    <row r="9" spans="1:3" s="129" customFormat="1" ht="21" x14ac:dyDescent="0.35">
      <c r="B9" s="131" t="s">
        <v>242</v>
      </c>
    </row>
    <row r="10" spans="1:3" s="129" customFormat="1" ht="21" x14ac:dyDescent="0.35">
      <c r="B10" s="129" t="s">
        <v>223</v>
      </c>
    </row>
    <row r="11" spans="1:3" s="129" customFormat="1" ht="21" x14ac:dyDescent="0.35"/>
    <row r="12" spans="1:3" s="129" customFormat="1" ht="21" x14ac:dyDescent="0.35">
      <c r="A12" s="130" t="s">
        <v>185</v>
      </c>
    </row>
    <row r="13" spans="1:3" s="132" customFormat="1" ht="21" x14ac:dyDescent="0.35">
      <c r="B13" s="133" t="s">
        <v>189</v>
      </c>
    </row>
    <row r="14" spans="1:3" s="129" customFormat="1" ht="21" x14ac:dyDescent="0.35">
      <c r="B14" s="129" t="s">
        <v>190</v>
      </c>
    </row>
    <row r="15" spans="1:3" s="129" customFormat="1" ht="21" x14ac:dyDescent="0.35"/>
    <row r="16" spans="1:3" s="129" customFormat="1" ht="21" x14ac:dyDescent="0.35">
      <c r="B16" s="130" t="s">
        <v>193</v>
      </c>
    </row>
    <row r="17" spans="1:2" s="129" customFormat="1" ht="21" x14ac:dyDescent="0.35">
      <c r="B17" s="129" t="s">
        <v>263</v>
      </c>
    </row>
    <row r="18" spans="1:2" s="129" customFormat="1" ht="21" x14ac:dyDescent="0.35">
      <c r="B18" s="134" t="s">
        <v>226</v>
      </c>
    </row>
    <row r="19" spans="1:2" s="129" customFormat="1" ht="21" x14ac:dyDescent="0.35"/>
    <row r="20" spans="1:2" s="129" customFormat="1" ht="21" x14ac:dyDescent="0.35">
      <c r="B20" s="135" t="s">
        <v>224</v>
      </c>
    </row>
    <row r="21" spans="1:2" s="129" customFormat="1" ht="21" x14ac:dyDescent="0.35">
      <c r="B21" s="129" t="s">
        <v>225</v>
      </c>
    </row>
    <row r="22" spans="1:2" s="129" customFormat="1" ht="21" x14ac:dyDescent="0.35"/>
    <row r="23" spans="1:2" s="129" customFormat="1" ht="21" x14ac:dyDescent="0.35">
      <c r="A23" s="130" t="s">
        <v>191</v>
      </c>
      <c r="B23" s="130"/>
    </row>
    <row r="24" spans="1:2" s="129" customFormat="1" ht="21" x14ac:dyDescent="0.35">
      <c r="B24" s="130" t="s">
        <v>227</v>
      </c>
    </row>
    <row r="25" spans="1:2" s="129" customFormat="1" ht="21" x14ac:dyDescent="0.35">
      <c r="B25" s="129" t="s">
        <v>238</v>
      </c>
    </row>
    <row r="26" spans="1:2" s="129" customFormat="1" ht="21" x14ac:dyDescent="0.35"/>
    <row r="27" spans="1:2" s="129" customFormat="1" ht="21" x14ac:dyDescent="0.35">
      <c r="B27" s="130" t="s">
        <v>228</v>
      </c>
    </row>
    <row r="28" spans="1:2" s="129" customFormat="1" ht="21" x14ac:dyDescent="0.35">
      <c r="B28" s="129" t="s">
        <v>243</v>
      </c>
    </row>
    <row r="29" spans="1:2" s="129" customFormat="1" ht="21" x14ac:dyDescent="0.35">
      <c r="B29" s="129" t="s">
        <v>229</v>
      </c>
    </row>
    <row r="30" spans="1:2" s="129" customFormat="1" ht="21" x14ac:dyDescent="0.35"/>
    <row r="31" spans="1:2" s="129" customFormat="1" ht="21" x14ac:dyDescent="0.35">
      <c r="B31" s="129" t="s">
        <v>239</v>
      </c>
    </row>
    <row r="32" spans="1:2" s="129" customFormat="1" ht="21" x14ac:dyDescent="0.35">
      <c r="B32" s="129" t="s">
        <v>230</v>
      </c>
    </row>
    <row r="33" spans="2:2" s="129" customFormat="1" ht="21" x14ac:dyDescent="0.35">
      <c r="B33" s="129" t="s">
        <v>231</v>
      </c>
    </row>
    <row r="34" spans="2:2" s="120" customFormat="1" x14ac:dyDescent="0.25"/>
    <row r="35" spans="2:2" s="120" customFormat="1" x14ac:dyDescent="0.25"/>
    <row r="36" spans="2:2" s="120" customFormat="1" x14ac:dyDescent="0.25"/>
    <row r="37" spans="2:2" x14ac:dyDescent="0.25">
      <c r="B37" t="s">
        <v>275</v>
      </c>
    </row>
  </sheetData>
  <sheetProtection selectLockedCells="1" selectUnlockedCells="1"/>
  <mergeCells count="1">
    <mergeCell ref="A1:XF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R42"/>
  <sheetViews>
    <sheetView view="pageBreakPreview" topLeftCell="A14" zoomScale="70" zoomScaleNormal="50" zoomScaleSheetLayoutView="70" zoomScalePageLayoutView="50" workbookViewId="0">
      <selection activeCell="C10" sqref="C10:R10"/>
    </sheetView>
  </sheetViews>
  <sheetFormatPr defaultRowHeight="11.25" x14ac:dyDescent="0.2"/>
  <cols>
    <col min="1" max="1" width="5.42578125" style="22" customWidth="1"/>
    <col min="2" max="2" width="25.28515625" style="21" customWidth="1"/>
    <col min="3" max="3" width="17.5703125" style="21" customWidth="1"/>
    <col min="4" max="4" width="20.140625" style="22" customWidth="1"/>
    <col min="5" max="14" width="15.140625" style="22" customWidth="1"/>
    <col min="15" max="15" width="9.7109375" style="22" customWidth="1"/>
    <col min="16" max="16" width="13" style="26" customWidth="1"/>
    <col min="17" max="17" width="20.42578125" style="24" customWidth="1"/>
    <col min="18" max="18" width="17.7109375" style="24" customWidth="1"/>
    <col min="19" max="19" width="13.140625" style="21" bestFit="1" customWidth="1"/>
    <col min="20" max="16384" width="9.140625" style="21"/>
  </cols>
  <sheetData>
    <row r="1" spans="1:18" ht="24.95" customHeight="1" x14ac:dyDescent="0.2">
      <c r="A1" s="339" t="s">
        <v>156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18" ht="24.95" customHeight="1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4"/>
    </row>
    <row r="3" spans="1:18" ht="24.95" customHeight="1" thickBot="1" x14ac:dyDescent="0.25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4"/>
    </row>
    <row r="4" spans="1:18" ht="29.25" customHeight="1" x14ac:dyDescent="0.2">
      <c r="A4" s="244" t="s">
        <v>23</v>
      </c>
      <c r="B4" s="245"/>
      <c r="C4" s="371"/>
      <c r="D4" s="372"/>
      <c r="E4" s="372"/>
      <c r="F4" s="372"/>
      <c r="G4" s="372"/>
      <c r="H4" s="372"/>
      <c r="I4" s="345" t="s">
        <v>233</v>
      </c>
      <c r="J4" s="345"/>
      <c r="K4" s="345"/>
      <c r="L4" s="345"/>
      <c r="M4" s="347"/>
      <c r="N4" s="347"/>
      <c r="O4" s="347"/>
      <c r="P4" s="347"/>
      <c r="Q4" s="347"/>
      <c r="R4" s="348"/>
    </row>
    <row r="5" spans="1:18" s="23" customFormat="1" ht="29.25" customHeight="1" x14ac:dyDescent="0.25">
      <c r="A5" s="246" t="s">
        <v>24</v>
      </c>
      <c r="B5" s="247"/>
      <c r="C5" s="373"/>
      <c r="D5" s="374"/>
      <c r="E5" s="374"/>
      <c r="F5" s="374"/>
      <c r="G5" s="374"/>
      <c r="H5" s="374"/>
      <c r="I5" s="346"/>
      <c r="J5" s="346"/>
      <c r="K5" s="346"/>
      <c r="L5" s="346"/>
      <c r="M5" s="349"/>
      <c r="N5" s="349"/>
      <c r="O5" s="349"/>
      <c r="P5" s="349"/>
      <c r="Q5" s="349"/>
      <c r="R5" s="350"/>
    </row>
    <row r="6" spans="1:18" s="23" customFormat="1" ht="36.75" customHeight="1" x14ac:dyDescent="0.25">
      <c r="A6" s="246" t="s">
        <v>25</v>
      </c>
      <c r="B6" s="247"/>
      <c r="C6" s="373"/>
      <c r="D6" s="374"/>
      <c r="E6" s="374"/>
      <c r="F6" s="374"/>
      <c r="G6" s="374"/>
      <c r="H6" s="374"/>
      <c r="I6" s="351" t="s">
        <v>234</v>
      </c>
      <c r="J6" s="352"/>
      <c r="K6" s="352"/>
      <c r="L6" s="352"/>
      <c r="M6" s="352"/>
      <c r="N6" s="352"/>
      <c r="O6" s="352"/>
      <c r="P6" s="352"/>
      <c r="Q6" s="352"/>
      <c r="R6" s="353"/>
    </row>
    <row r="7" spans="1:18" s="23" customFormat="1" ht="38.25" customHeight="1" x14ac:dyDescent="0.25">
      <c r="A7" s="246" t="s">
        <v>26</v>
      </c>
      <c r="B7" s="247"/>
      <c r="C7" s="369"/>
      <c r="D7" s="369"/>
      <c r="E7" s="369"/>
      <c r="F7" s="369"/>
      <c r="G7" s="369"/>
      <c r="H7" s="370"/>
      <c r="I7" s="354"/>
      <c r="J7" s="352"/>
      <c r="K7" s="352"/>
      <c r="L7" s="352"/>
      <c r="M7" s="352"/>
      <c r="N7" s="352"/>
      <c r="O7" s="352"/>
      <c r="P7" s="352"/>
      <c r="Q7" s="352"/>
      <c r="R7" s="353"/>
    </row>
    <row r="8" spans="1:18" s="23" customFormat="1" ht="29.25" customHeight="1" x14ac:dyDescent="0.25">
      <c r="A8" s="358" t="s">
        <v>124</v>
      </c>
      <c r="B8" s="359"/>
      <c r="C8" s="360"/>
      <c r="D8" s="360"/>
      <c r="E8" s="361" t="s">
        <v>173</v>
      </c>
      <c r="F8" s="362"/>
      <c r="G8" s="365"/>
      <c r="H8" s="366"/>
      <c r="I8" s="354"/>
      <c r="J8" s="352"/>
      <c r="K8" s="352"/>
      <c r="L8" s="352"/>
      <c r="M8" s="352"/>
      <c r="N8" s="352"/>
      <c r="O8" s="352"/>
      <c r="P8" s="352"/>
      <c r="Q8" s="352"/>
      <c r="R8" s="353"/>
    </row>
    <row r="9" spans="1:18" s="23" customFormat="1" ht="69" customHeight="1" x14ac:dyDescent="0.25">
      <c r="A9" s="358"/>
      <c r="B9" s="359"/>
      <c r="C9" s="360"/>
      <c r="D9" s="360"/>
      <c r="E9" s="363"/>
      <c r="F9" s="364"/>
      <c r="G9" s="367"/>
      <c r="H9" s="368"/>
      <c r="I9" s="355"/>
      <c r="J9" s="356"/>
      <c r="K9" s="356"/>
      <c r="L9" s="356"/>
      <c r="M9" s="356"/>
      <c r="N9" s="356"/>
      <c r="O9" s="356"/>
      <c r="P9" s="356"/>
      <c r="Q9" s="356"/>
      <c r="R9" s="357"/>
    </row>
    <row r="10" spans="1:18" s="97" customFormat="1" ht="36" customHeight="1" x14ac:dyDescent="0.2">
      <c r="A10" s="248" t="s">
        <v>106</v>
      </c>
      <c r="B10" s="249"/>
      <c r="C10" s="491" t="s">
        <v>267</v>
      </c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</row>
    <row r="11" spans="1:18" s="97" customFormat="1" ht="45.75" customHeight="1" x14ac:dyDescent="0.2">
      <c r="A11" s="250" t="s">
        <v>122</v>
      </c>
      <c r="B11" s="251"/>
      <c r="C11" s="383" t="s">
        <v>268</v>
      </c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5"/>
    </row>
    <row r="12" spans="1:18" s="97" customFormat="1" ht="36" customHeight="1" x14ac:dyDescent="0.2">
      <c r="A12" s="250" t="s">
        <v>107</v>
      </c>
      <c r="B12" s="251"/>
      <c r="C12" s="383" t="s">
        <v>264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5"/>
    </row>
    <row r="13" spans="1:18" s="97" customFormat="1" ht="36" customHeight="1" x14ac:dyDescent="0.2">
      <c r="A13" s="250" t="s">
        <v>123</v>
      </c>
      <c r="B13" s="251"/>
      <c r="C13" s="383" t="s">
        <v>265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5"/>
    </row>
    <row r="14" spans="1:18" s="97" customFormat="1" ht="36" customHeight="1" thickBot="1" x14ac:dyDescent="0.25">
      <c r="A14" s="256" t="s">
        <v>108</v>
      </c>
      <c r="B14" s="257"/>
      <c r="C14" s="386" t="s">
        <v>269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8"/>
    </row>
    <row r="15" spans="1:18" s="29" customFormat="1" ht="14.25" customHeight="1" thickBot="1" x14ac:dyDescent="0.25">
      <c r="A15" s="47"/>
      <c r="B15" s="48"/>
      <c r="C15" s="34"/>
      <c r="D15" s="34"/>
      <c r="E15" s="34"/>
      <c r="F15" s="34"/>
      <c r="G15" s="34"/>
      <c r="H15" s="34"/>
      <c r="I15" s="33"/>
      <c r="J15" s="33"/>
      <c r="K15" s="33"/>
      <c r="L15" s="33"/>
      <c r="M15" s="37"/>
      <c r="N15" s="37"/>
      <c r="O15" s="37"/>
      <c r="P15" s="37"/>
      <c r="Q15" s="37"/>
      <c r="R15" s="37"/>
    </row>
    <row r="16" spans="1:18" s="73" customFormat="1" ht="21" customHeight="1" x14ac:dyDescent="0.25">
      <c r="A16" s="70" t="s">
        <v>125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1:18" s="73" customFormat="1" ht="21" customHeight="1" x14ac:dyDescent="0.25">
      <c r="A17" s="74" t="s">
        <v>126</v>
      </c>
      <c r="B17" s="75"/>
      <c r="C17" s="391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3"/>
    </row>
    <row r="18" spans="1:18" s="73" customFormat="1" ht="21" customHeight="1" x14ac:dyDescent="0.25">
      <c r="A18" s="394" t="s">
        <v>127</v>
      </c>
      <c r="B18" s="395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9"/>
    </row>
    <row r="19" spans="1:18" s="76" customFormat="1" ht="16.5" customHeight="1" thickBot="1" x14ac:dyDescent="0.3">
      <c r="A19" s="396"/>
      <c r="B19" s="397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1"/>
    </row>
    <row r="20" spans="1:18" s="66" customFormat="1" ht="33.75" customHeight="1" thickBot="1" x14ac:dyDescent="0.3">
      <c r="A20" s="77" t="s">
        <v>0</v>
      </c>
      <c r="B20" s="414" t="s">
        <v>1</v>
      </c>
      <c r="C20" s="415"/>
      <c r="D20" s="416" t="s">
        <v>21</v>
      </c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8"/>
      <c r="P20" s="121" t="s">
        <v>2</v>
      </c>
      <c r="Q20" s="98" t="s">
        <v>3</v>
      </c>
      <c r="R20" s="99" t="s">
        <v>11</v>
      </c>
    </row>
    <row r="21" spans="1:18" s="49" customFormat="1" ht="33" customHeight="1" x14ac:dyDescent="0.25">
      <c r="A21" s="170">
        <v>1</v>
      </c>
      <c r="B21" s="389" t="s">
        <v>4</v>
      </c>
      <c r="C21" s="390"/>
      <c r="D21" s="171" t="s">
        <v>104</v>
      </c>
      <c r="E21" s="172"/>
      <c r="F21" s="173"/>
      <c r="G21" s="174"/>
      <c r="H21" s="175"/>
      <c r="I21" s="176"/>
      <c r="J21" s="177"/>
      <c r="K21" s="177"/>
      <c r="L21" s="178"/>
      <c r="M21" s="178"/>
      <c r="N21" s="178"/>
      <c r="O21" s="178"/>
      <c r="P21" s="179">
        <f>E21</f>
        <v>0</v>
      </c>
      <c r="Q21" s="180">
        <v>6.8</v>
      </c>
      <c r="R21" s="181">
        <f>P21*Q21</f>
        <v>0</v>
      </c>
    </row>
    <row r="22" spans="1:18" s="49" customFormat="1" ht="33" customHeight="1" x14ac:dyDescent="0.25">
      <c r="A22" s="381">
        <v>2</v>
      </c>
      <c r="B22" s="375" t="s">
        <v>5</v>
      </c>
      <c r="C22" s="376"/>
      <c r="D22" s="182" t="s">
        <v>12</v>
      </c>
      <c r="E22" s="182" t="s">
        <v>13</v>
      </c>
      <c r="F22" s="182" t="s">
        <v>14</v>
      </c>
      <c r="G22" s="182" t="s">
        <v>15</v>
      </c>
      <c r="H22" s="182" t="s">
        <v>16</v>
      </c>
      <c r="I22" s="178"/>
      <c r="J22" s="178"/>
      <c r="K22" s="178"/>
      <c r="L22" s="178"/>
      <c r="M22" s="178"/>
      <c r="N22" s="178"/>
      <c r="O22" s="178"/>
      <c r="P22" s="404">
        <f>SUM(D23:H23)</f>
        <v>0</v>
      </c>
      <c r="Q22" s="379">
        <v>4.8</v>
      </c>
      <c r="R22" s="402">
        <f>P22*Q22</f>
        <v>0</v>
      </c>
    </row>
    <row r="23" spans="1:18" s="49" customFormat="1" ht="33" customHeight="1" x14ac:dyDescent="0.25">
      <c r="A23" s="382"/>
      <c r="B23" s="377"/>
      <c r="C23" s="378"/>
      <c r="D23" s="183"/>
      <c r="E23" s="183"/>
      <c r="F23" s="183"/>
      <c r="G23" s="183"/>
      <c r="H23" s="183"/>
      <c r="I23" s="184"/>
      <c r="J23" s="185"/>
      <c r="K23" s="178"/>
      <c r="L23" s="178"/>
      <c r="M23" s="178"/>
      <c r="N23" s="178"/>
      <c r="O23" s="178"/>
      <c r="P23" s="405"/>
      <c r="Q23" s="380"/>
      <c r="R23" s="403"/>
    </row>
    <row r="24" spans="1:18" s="49" customFormat="1" ht="33" customHeight="1" x14ac:dyDescent="0.25">
      <c r="A24" s="381">
        <v>3</v>
      </c>
      <c r="B24" s="375" t="s">
        <v>102</v>
      </c>
      <c r="C24" s="376"/>
      <c r="D24" s="182">
        <v>8</v>
      </c>
      <c r="E24" s="182">
        <v>9</v>
      </c>
      <c r="F24" s="182">
        <v>10</v>
      </c>
      <c r="G24" s="182">
        <v>11</v>
      </c>
      <c r="H24" s="182">
        <v>12</v>
      </c>
      <c r="I24" s="182">
        <v>13</v>
      </c>
      <c r="J24" s="182">
        <v>14</v>
      </c>
      <c r="K24" s="182">
        <v>15</v>
      </c>
      <c r="L24" s="182">
        <v>16</v>
      </c>
      <c r="M24" s="178"/>
      <c r="N24" s="178"/>
      <c r="O24" s="178"/>
      <c r="P24" s="404">
        <f>SUM(D25:L25)</f>
        <v>0</v>
      </c>
      <c r="Q24" s="379">
        <v>15</v>
      </c>
      <c r="R24" s="402">
        <f>P24*Q24</f>
        <v>0</v>
      </c>
    </row>
    <row r="25" spans="1:18" s="49" customFormat="1" ht="33" customHeight="1" x14ac:dyDescent="0.25">
      <c r="A25" s="382"/>
      <c r="B25" s="377"/>
      <c r="C25" s="378"/>
      <c r="D25" s="186"/>
      <c r="E25" s="186"/>
      <c r="F25" s="183"/>
      <c r="G25" s="183"/>
      <c r="H25" s="183"/>
      <c r="I25" s="187"/>
      <c r="J25" s="188"/>
      <c r="K25" s="188"/>
      <c r="L25" s="188"/>
      <c r="M25" s="178"/>
      <c r="N25" s="178"/>
      <c r="O25" s="178"/>
      <c r="P25" s="405"/>
      <c r="Q25" s="380"/>
      <c r="R25" s="403"/>
    </row>
    <row r="26" spans="1:18" s="49" customFormat="1" ht="33" customHeight="1" x14ac:dyDescent="0.25">
      <c r="A26" s="381">
        <v>4</v>
      </c>
      <c r="B26" s="375" t="s">
        <v>103</v>
      </c>
      <c r="C26" s="376"/>
      <c r="D26" s="182">
        <v>21</v>
      </c>
      <c r="E26" s="182">
        <v>23</v>
      </c>
      <c r="F26" s="182">
        <v>25</v>
      </c>
      <c r="G26" s="182">
        <v>27</v>
      </c>
      <c r="H26" s="182">
        <v>29</v>
      </c>
      <c r="I26" s="182">
        <v>31</v>
      </c>
      <c r="J26" s="182">
        <v>33</v>
      </c>
      <c r="K26" s="182">
        <v>35</v>
      </c>
      <c r="L26" s="182">
        <v>37</v>
      </c>
      <c r="M26" s="182">
        <v>39</v>
      </c>
      <c r="N26" s="189"/>
      <c r="O26" s="190"/>
      <c r="P26" s="404">
        <f>SUM(D27:M27)</f>
        <v>0</v>
      </c>
      <c r="Q26" s="379">
        <v>15</v>
      </c>
      <c r="R26" s="402">
        <f>P26*Q26</f>
        <v>0</v>
      </c>
    </row>
    <row r="27" spans="1:18" s="49" customFormat="1" ht="33" customHeight="1" x14ac:dyDescent="0.25">
      <c r="A27" s="382"/>
      <c r="B27" s="377"/>
      <c r="C27" s="378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89"/>
      <c r="O27" s="190"/>
      <c r="P27" s="405"/>
      <c r="Q27" s="380"/>
      <c r="R27" s="403"/>
    </row>
    <row r="28" spans="1:18" s="49" customFormat="1" ht="33" customHeight="1" x14ac:dyDescent="0.25">
      <c r="A28" s="381">
        <v>5</v>
      </c>
      <c r="B28" s="375" t="s">
        <v>27</v>
      </c>
      <c r="C28" s="376"/>
      <c r="D28" s="182">
        <v>30</v>
      </c>
      <c r="E28" s="182">
        <v>32</v>
      </c>
      <c r="F28" s="182">
        <v>34</v>
      </c>
      <c r="G28" s="182">
        <v>36</v>
      </c>
      <c r="H28" s="182">
        <v>38</v>
      </c>
      <c r="I28" s="182">
        <v>40</v>
      </c>
      <c r="J28" s="182">
        <v>42</v>
      </c>
      <c r="K28" s="182">
        <v>44</v>
      </c>
      <c r="L28" s="182">
        <v>46</v>
      </c>
      <c r="M28" s="178"/>
      <c r="N28" s="178"/>
      <c r="O28" s="178"/>
      <c r="P28" s="404">
        <f>SUM(D29:L29)</f>
        <v>0</v>
      </c>
      <c r="Q28" s="379">
        <v>12</v>
      </c>
      <c r="R28" s="402">
        <f>P28*Q28</f>
        <v>0</v>
      </c>
    </row>
    <row r="29" spans="1:18" s="49" customFormat="1" ht="33" customHeight="1" x14ac:dyDescent="0.25">
      <c r="A29" s="382"/>
      <c r="B29" s="377"/>
      <c r="C29" s="378"/>
      <c r="D29" s="191"/>
      <c r="E29" s="191"/>
      <c r="F29" s="191"/>
      <c r="G29" s="191"/>
      <c r="H29" s="191"/>
      <c r="I29" s="191"/>
      <c r="J29" s="191"/>
      <c r="K29" s="191"/>
      <c r="L29" s="191"/>
      <c r="M29" s="192"/>
      <c r="N29" s="192"/>
      <c r="O29" s="178"/>
      <c r="P29" s="405"/>
      <c r="Q29" s="380"/>
      <c r="R29" s="403"/>
    </row>
    <row r="30" spans="1:18" s="49" customFormat="1" ht="33" customHeight="1" x14ac:dyDescent="0.25">
      <c r="A30" s="381">
        <v>6</v>
      </c>
      <c r="B30" s="375" t="s">
        <v>6</v>
      </c>
      <c r="C30" s="419"/>
      <c r="D30" s="193">
        <v>22</v>
      </c>
      <c r="E30" s="193">
        <v>26</v>
      </c>
      <c r="F30" s="193">
        <v>30</v>
      </c>
      <c r="G30" s="193">
        <v>34</v>
      </c>
      <c r="H30" s="193">
        <v>38</v>
      </c>
      <c r="I30" s="193">
        <v>42</v>
      </c>
      <c r="J30" s="193">
        <v>46</v>
      </c>
      <c r="K30" s="194"/>
      <c r="L30" s="178"/>
      <c r="M30" s="178"/>
      <c r="N30" s="178"/>
      <c r="O30" s="178"/>
      <c r="P30" s="404">
        <f>SUM(D31:J31)</f>
        <v>0</v>
      </c>
      <c r="Q30" s="379">
        <v>14</v>
      </c>
      <c r="R30" s="402">
        <f>P30*Q30</f>
        <v>0</v>
      </c>
    </row>
    <row r="31" spans="1:18" s="49" customFormat="1" ht="33" customHeight="1" x14ac:dyDescent="0.25">
      <c r="A31" s="382"/>
      <c r="B31" s="377"/>
      <c r="C31" s="420"/>
      <c r="D31" s="191"/>
      <c r="E31" s="191"/>
      <c r="F31" s="191"/>
      <c r="G31" s="191"/>
      <c r="H31" s="191"/>
      <c r="I31" s="191"/>
      <c r="J31" s="191"/>
      <c r="K31" s="192"/>
      <c r="L31" s="192"/>
      <c r="M31" s="192"/>
      <c r="N31" s="192"/>
      <c r="O31" s="178"/>
      <c r="P31" s="405"/>
      <c r="Q31" s="380"/>
      <c r="R31" s="403"/>
    </row>
    <row r="32" spans="1:18" s="49" customFormat="1" ht="33" customHeight="1" x14ac:dyDescent="0.25">
      <c r="A32" s="381">
        <v>7</v>
      </c>
      <c r="B32" s="375" t="s">
        <v>7</v>
      </c>
      <c r="C32" s="376"/>
      <c r="D32" s="195"/>
      <c r="E32" s="195" t="s">
        <v>13</v>
      </c>
      <c r="F32" s="195" t="s">
        <v>14</v>
      </c>
      <c r="G32" s="195" t="s">
        <v>15</v>
      </c>
      <c r="H32" s="195" t="s">
        <v>16</v>
      </c>
      <c r="I32" s="178"/>
      <c r="J32" s="178"/>
      <c r="K32" s="178"/>
      <c r="L32" s="178"/>
      <c r="M32" s="178"/>
      <c r="N32" s="178"/>
      <c r="O32" s="178"/>
      <c r="P32" s="404">
        <f>SUM(D33:H33)</f>
        <v>0</v>
      </c>
      <c r="Q32" s="379">
        <v>4</v>
      </c>
      <c r="R32" s="402">
        <f>P32*Q32</f>
        <v>0</v>
      </c>
    </row>
    <row r="33" spans="1:18" s="49" customFormat="1" ht="33" customHeight="1" x14ac:dyDescent="0.25">
      <c r="A33" s="382"/>
      <c r="B33" s="377"/>
      <c r="C33" s="378"/>
      <c r="D33" s="195"/>
      <c r="E33" s="186"/>
      <c r="F33" s="186"/>
      <c r="G33" s="186"/>
      <c r="H33" s="191"/>
      <c r="I33" s="174"/>
      <c r="J33" s="196"/>
      <c r="K33" s="196"/>
      <c r="L33" s="197"/>
      <c r="M33" s="192"/>
      <c r="N33" s="192"/>
      <c r="O33" s="178"/>
      <c r="P33" s="405"/>
      <c r="Q33" s="380"/>
      <c r="R33" s="403"/>
    </row>
    <row r="34" spans="1:18" s="49" customFormat="1" ht="33" customHeight="1" x14ac:dyDescent="0.25">
      <c r="A34" s="381">
        <v>9</v>
      </c>
      <c r="B34" s="375" t="s">
        <v>8</v>
      </c>
      <c r="C34" s="376"/>
      <c r="D34" s="182" t="s">
        <v>113</v>
      </c>
      <c r="E34" s="182" t="s">
        <v>109</v>
      </c>
      <c r="F34" s="182" t="s">
        <v>111</v>
      </c>
      <c r="G34" s="182" t="s">
        <v>112</v>
      </c>
      <c r="H34" s="182" t="s">
        <v>110</v>
      </c>
      <c r="I34" s="193" t="s">
        <v>114</v>
      </c>
      <c r="J34" s="193" t="s">
        <v>115</v>
      </c>
      <c r="K34" s="193" t="s">
        <v>116</v>
      </c>
      <c r="L34" s="198"/>
      <c r="M34" s="198"/>
      <c r="N34" s="198"/>
      <c r="O34" s="199"/>
      <c r="P34" s="404">
        <f>SUM(D35:K35)</f>
        <v>0</v>
      </c>
      <c r="Q34" s="379">
        <v>1.5</v>
      </c>
      <c r="R34" s="402">
        <f>P34*Q34</f>
        <v>0</v>
      </c>
    </row>
    <row r="35" spans="1:18" s="49" customFormat="1" ht="33" customHeight="1" x14ac:dyDescent="0.25">
      <c r="A35" s="382"/>
      <c r="B35" s="377"/>
      <c r="C35" s="378"/>
      <c r="D35" s="191"/>
      <c r="E35" s="191"/>
      <c r="F35" s="191"/>
      <c r="G35" s="191"/>
      <c r="H35" s="191"/>
      <c r="I35" s="191"/>
      <c r="J35" s="191"/>
      <c r="K35" s="191"/>
      <c r="L35" s="192"/>
      <c r="M35" s="178"/>
      <c r="N35" s="178"/>
      <c r="O35" s="178"/>
      <c r="P35" s="405"/>
      <c r="Q35" s="380"/>
      <c r="R35" s="403"/>
    </row>
    <row r="36" spans="1:18" s="49" customFormat="1" ht="33" customHeight="1" x14ac:dyDescent="0.25">
      <c r="A36" s="381">
        <v>10</v>
      </c>
      <c r="B36" s="375" t="s">
        <v>136</v>
      </c>
      <c r="C36" s="376"/>
      <c r="D36" s="182" t="s">
        <v>117</v>
      </c>
      <c r="E36" s="182" t="s">
        <v>118</v>
      </c>
      <c r="F36" s="182" t="s">
        <v>119</v>
      </c>
      <c r="G36" s="182" t="s">
        <v>120</v>
      </c>
      <c r="H36" s="178"/>
      <c r="I36" s="192"/>
      <c r="J36" s="200"/>
      <c r="K36" s="200"/>
      <c r="L36" s="201"/>
      <c r="M36" s="178"/>
      <c r="N36" s="178"/>
      <c r="O36" s="190"/>
      <c r="P36" s="422">
        <f>SUM(D37:G37)</f>
        <v>0</v>
      </c>
      <c r="Q36" s="379">
        <v>2</v>
      </c>
      <c r="R36" s="402">
        <f>P36*Q36</f>
        <v>0</v>
      </c>
    </row>
    <row r="37" spans="1:18" s="49" customFormat="1" ht="33" customHeight="1" x14ac:dyDescent="0.25">
      <c r="A37" s="382"/>
      <c r="B37" s="377"/>
      <c r="C37" s="378"/>
      <c r="D37" s="191"/>
      <c r="E37" s="191"/>
      <c r="F37" s="191"/>
      <c r="G37" s="191"/>
      <c r="H37" s="192"/>
      <c r="I37" s="178"/>
      <c r="J37" s="178"/>
      <c r="K37" s="178"/>
      <c r="L37" s="178"/>
      <c r="M37" s="178"/>
      <c r="N37" s="178"/>
      <c r="O37" s="190"/>
      <c r="P37" s="423"/>
      <c r="Q37" s="380"/>
      <c r="R37" s="403"/>
    </row>
    <row r="38" spans="1:18" s="49" customFormat="1" ht="33" customHeight="1" x14ac:dyDescent="0.25">
      <c r="A38" s="202">
        <v>11</v>
      </c>
      <c r="B38" s="375" t="s">
        <v>22</v>
      </c>
      <c r="C38" s="376"/>
      <c r="D38" s="187"/>
      <c r="E38" s="194"/>
      <c r="F38" s="194"/>
      <c r="G38" s="194"/>
      <c r="H38" s="194"/>
      <c r="I38" s="178"/>
      <c r="J38" s="178"/>
      <c r="K38" s="178"/>
      <c r="L38" s="178"/>
      <c r="M38" s="178"/>
      <c r="N38" s="178"/>
      <c r="O38" s="190"/>
      <c r="P38" s="203">
        <f>D38</f>
        <v>0</v>
      </c>
      <c r="Q38" s="204">
        <v>2.5</v>
      </c>
      <c r="R38" s="181">
        <f>P38*Q38</f>
        <v>0</v>
      </c>
    </row>
    <row r="39" spans="1:18" s="49" customFormat="1" ht="45" customHeight="1" thickBot="1" x14ac:dyDescent="0.3">
      <c r="A39" s="202">
        <v>12</v>
      </c>
      <c r="B39" s="421" t="s">
        <v>259</v>
      </c>
      <c r="C39" s="376"/>
      <c r="D39" s="205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90"/>
      <c r="P39" s="206">
        <f>D39</f>
        <v>0</v>
      </c>
      <c r="Q39" s="207">
        <v>3</v>
      </c>
      <c r="R39" s="181">
        <f>P39*Q39</f>
        <v>0</v>
      </c>
    </row>
    <row r="40" spans="1:18" s="49" customFormat="1" ht="33" customHeight="1" thickBot="1" x14ac:dyDescent="0.3">
      <c r="A40" s="408" t="s">
        <v>121</v>
      </c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10"/>
      <c r="P40" s="406" t="s">
        <v>41</v>
      </c>
      <c r="Q40" s="407"/>
      <c r="R40" s="67">
        <f>SUM(R21:R39)</f>
        <v>0</v>
      </c>
    </row>
    <row r="41" spans="1:18" s="49" customFormat="1" ht="23.25" customHeight="1" thickBot="1" x14ac:dyDescent="0.3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3"/>
      <c r="P41" s="406" t="s">
        <v>143</v>
      </c>
      <c r="Q41" s="407"/>
      <c r="R41" s="67">
        <f>R40*1.09</f>
        <v>0</v>
      </c>
    </row>
    <row r="42" spans="1:18" s="61" customFormat="1" ht="12.75" x14ac:dyDescent="0.2">
      <c r="A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3"/>
      <c r="Q42" s="64"/>
      <c r="R42" s="64"/>
    </row>
  </sheetData>
  <mergeCells count="68">
    <mergeCell ref="C10:R10"/>
    <mergeCell ref="R34:R35"/>
    <mergeCell ref="R36:R37"/>
    <mergeCell ref="Q24:Q25"/>
    <mergeCell ref="P26:P27"/>
    <mergeCell ref="R26:R27"/>
    <mergeCell ref="R28:R29"/>
    <mergeCell ref="Q34:Q35"/>
    <mergeCell ref="Q36:Q37"/>
    <mergeCell ref="R30:R31"/>
    <mergeCell ref="R32:R33"/>
    <mergeCell ref="P28:P29"/>
    <mergeCell ref="C11:R11"/>
    <mergeCell ref="C12:R12"/>
    <mergeCell ref="R24:R25"/>
    <mergeCell ref="P22:P23"/>
    <mergeCell ref="B38:C38"/>
    <mergeCell ref="A30:A31"/>
    <mergeCell ref="A32:A33"/>
    <mergeCell ref="A34:A35"/>
    <mergeCell ref="P30:P31"/>
    <mergeCell ref="P32:P33"/>
    <mergeCell ref="A36:A37"/>
    <mergeCell ref="B36:C37"/>
    <mergeCell ref="P40:Q40"/>
    <mergeCell ref="P41:Q41"/>
    <mergeCell ref="A40:O41"/>
    <mergeCell ref="B20:C20"/>
    <mergeCell ref="D20:O20"/>
    <mergeCell ref="Q28:Q29"/>
    <mergeCell ref="A22:A23"/>
    <mergeCell ref="B32:C33"/>
    <mergeCell ref="A24:A25"/>
    <mergeCell ref="B30:C31"/>
    <mergeCell ref="Q30:Q31"/>
    <mergeCell ref="Q32:Q33"/>
    <mergeCell ref="B39:C39"/>
    <mergeCell ref="P34:P35"/>
    <mergeCell ref="P36:P37"/>
    <mergeCell ref="B34:C35"/>
    <mergeCell ref="R22:R23"/>
    <mergeCell ref="B24:C25"/>
    <mergeCell ref="B22:C23"/>
    <mergeCell ref="Q22:Q23"/>
    <mergeCell ref="P24:P25"/>
    <mergeCell ref="C13:R13"/>
    <mergeCell ref="C14:R14"/>
    <mergeCell ref="B21:C21"/>
    <mergeCell ref="C17:R17"/>
    <mergeCell ref="A18:B19"/>
    <mergeCell ref="C18:R19"/>
    <mergeCell ref="B26:C27"/>
    <mergeCell ref="B28:C29"/>
    <mergeCell ref="Q26:Q27"/>
    <mergeCell ref="A26:A27"/>
    <mergeCell ref="A28:A29"/>
    <mergeCell ref="A1:R3"/>
    <mergeCell ref="I4:L5"/>
    <mergeCell ref="M4:R5"/>
    <mergeCell ref="I6:R9"/>
    <mergeCell ref="A8:B9"/>
    <mergeCell ref="C8:D9"/>
    <mergeCell ref="E8:F9"/>
    <mergeCell ref="G8:H9"/>
    <mergeCell ref="C7:H7"/>
    <mergeCell ref="C4:H4"/>
    <mergeCell ref="C5:H5"/>
    <mergeCell ref="C6:H6"/>
  </mergeCells>
  <phoneticPr fontId="0" type="noConversion"/>
  <dataValidations xWindow="504" yWindow="437" count="4">
    <dataValidation type="list" allowBlank="1" showInputMessage="1" showErrorMessage="1" sqref="C15" xr:uid="{00000000-0002-0000-0000-000001000000}">
      <formula1>PAYMENT</formula1>
    </dataValidation>
    <dataValidation errorStyle="warning" allowBlank="1" showInputMessage="1" showErrorMessage="1" errorTitle="Name tag Order" error="Please indicate the names for your order on &quot;Name tag&quot; tab. _x000a__x000a_Thank you." sqref="D39" xr:uid="{00000000-0002-0000-0000-000002000000}"/>
    <dataValidation allowBlank="1" showInputMessage="1" showErrorMessage="1" promptTitle="Disclaimer &amp; Operating Hours" prompt="Date stated does not guarantee that your order is ready for collection. Please check before coming. Thank you._x000a__x000a_Tuesdays - Friday: 10am - 1pm, 2pm - 5pm._x000a_Saturdays - 930am - 430pm. _x000a__x000a_We are closed on Sundays, Mondays &amp; PH" sqref="G8:H9" xr:uid="{00000000-0002-0000-0000-000003000000}"/>
    <dataValidation type="list" allowBlank="1" showInputMessage="1" showErrorMessage="1" sqref="S1:S3" xr:uid="{00000000-0002-0000-0000-000000000000}">
      <formula1>$S$1:$S$36</formula1>
    </dataValidation>
  </dataValidations>
  <pageMargins left="0.7" right="0.7" top="0.75" bottom="0.75" header="0.3" footer="0.3"/>
  <pageSetup paperSize="9" scale="38" orientation="landscape" horizontalDpi="203" verticalDpi="20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04" yWindow="437" count="2">
        <x14:dataValidation type="list" allowBlank="1" showInputMessage="1" showErrorMessage="1" xr:uid="{00000000-0002-0000-0000-000004000000}">
          <x14:formula1>
            <xm:f>'For Official Use Only'!$A$12:$A$14</xm:f>
          </x14:formula1>
          <xm:sqref>M4:R5</xm:sqref>
        </x14:dataValidation>
        <x14:dataValidation type="list" allowBlank="1" showInputMessage="1" showErrorMessage="1" xr:uid="{00000000-0002-0000-0000-000005000000}">
          <x14:formula1>
            <xm:f>'For Official Use Only'!$A$17:$A$19</xm:f>
          </x14:formula1>
          <xm:sqref>C8:D9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T47"/>
  <sheetViews>
    <sheetView view="pageBreakPreview" topLeftCell="A6" zoomScale="60" zoomScaleNormal="50" zoomScalePageLayoutView="60" workbookViewId="0">
      <selection activeCell="C17" sqref="C17:S17"/>
    </sheetView>
  </sheetViews>
  <sheetFormatPr defaultRowHeight="11.25" x14ac:dyDescent="0.2"/>
  <cols>
    <col min="1" max="1" width="6.140625" style="22" customWidth="1"/>
    <col min="2" max="2" width="30.28515625" style="21" customWidth="1"/>
    <col min="3" max="3" width="28.28515625" style="21" customWidth="1"/>
    <col min="4" max="4" width="14.140625" style="22" customWidth="1"/>
    <col min="5" max="5" width="14.5703125" style="22" customWidth="1"/>
    <col min="6" max="6" width="15.7109375" style="22" customWidth="1"/>
    <col min="7" max="7" width="17.140625" style="22" customWidth="1"/>
    <col min="8" max="8" width="16.140625" style="22" customWidth="1"/>
    <col min="9" max="9" width="10.85546875" style="22" customWidth="1"/>
    <col min="10" max="10" width="13" style="22" customWidth="1"/>
    <col min="11" max="11" width="15.140625" style="22" customWidth="1"/>
    <col min="12" max="12" width="10.42578125" style="22" customWidth="1"/>
    <col min="13" max="13" width="13.5703125" style="22" customWidth="1"/>
    <col min="14" max="14" width="13" style="22" customWidth="1"/>
    <col min="15" max="15" width="12.7109375" style="22" customWidth="1"/>
    <col min="16" max="16" width="6.28515625" style="22" customWidth="1"/>
    <col min="17" max="17" width="18.7109375" style="26" customWidth="1"/>
    <col min="18" max="18" width="17.140625" style="24" customWidth="1"/>
    <col min="19" max="19" width="33.5703125" style="24" customWidth="1"/>
    <col min="20" max="21" width="9.140625" style="21"/>
    <col min="22" max="22" width="13.140625" style="21" bestFit="1" customWidth="1"/>
    <col min="23" max="16384" width="9.140625" style="21"/>
  </cols>
  <sheetData>
    <row r="1" spans="1:19" ht="24.95" customHeight="1" x14ac:dyDescent="0.2">
      <c r="A1" s="339" t="s">
        <v>157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1"/>
    </row>
    <row r="2" spans="1:19" ht="24.95" customHeight="1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4"/>
    </row>
    <row r="3" spans="1:19" ht="24.95" customHeight="1" thickBot="1" x14ac:dyDescent="0.25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9"/>
    </row>
    <row r="4" spans="1:19" ht="33" customHeight="1" x14ac:dyDescent="0.2">
      <c r="A4" s="244" t="s">
        <v>23</v>
      </c>
      <c r="B4" s="245"/>
      <c r="C4" s="371"/>
      <c r="D4" s="372"/>
      <c r="E4" s="372"/>
      <c r="F4" s="372"/>
      <c r="G4" s="372"/>
      <c r="H4" s="372"/>
      <c r="I4" s="450" t="s">
        <v>233</v>
      </c>
      <c r="J4" s="451"/>
      <c r="K4" s="451"/>
      <c r="L4" s="452"/>
      <c r="M4" s="431"/>
      <c r="N4" s="432"/>
      <c r="O4" s="432"/>
      <c r="P4" s="432"/>
      <c r="Q4" s="432"/>
      <c r="R4" s="432"/>
      <c r="S4" s="433"/>
    </row>
    <row r="5" spans="1:19" s="23" customFormat="1" ht="39" customHeight="1" x14ac:dyDescent="0.25">
      <c r="A5" s="246" t="s">
        <v>24</v>
      </c>
      <c r="B5" s="247"/>
      <c r="C5" s="373"/>
      <c r="D5" s="374"/>
      <c r="E5" s="374"/>
      <c r="F5" s="374"/>
      <c r="G5" s="374"/>
      <c r="H5" s="374"/>
      <c r="I5" s="453"/>
      <c r="J5" s="454"/>
      <c r="K5" s="454"/>
      <c r="L5" s="455"/>
      <c r="M5" s="434"/>
      <c r="N5" s="435"/>
      <c r="O5" s="435"/>
      <c r="P5" s="435"/>
      <c r="Q5" s="435"/>
      <c r="R5" s="435"/>
      <c r="S5" s="436"/>
    </row>
    <row r="6" spans="1:19" s="23" customFormat="1" ht="40.5" customHeight="1" x14ac:dyDescent="0.25">
      <c r="A6" s="246" t="s">
        <v>25</v>
      </c>
      <c r="B6" s="247"/>
      <c r="C6" s="373"/>
      <c r="D6" s="374"/>
      <c r="E6" s="374"/>
      <c r="F6" s="374"/>
      <c r="G6" s="374"/>
      <c r="H6" s="374"/>
      <c r="I6" s="424" t="s">
        <v>235</v>
      </c>
      <c r="J6" s="425"/>
      <c r="K6" s="425"/>
      <c r="L6" s="425"/>
      <c r="M6" s="425"/>
      <c r="N6" s="425"/>
      <c r="O6" s="425"/>
      <c r="P6" s="425"/>
      <c r="Q6" s="425"/>
      <c r="R6" s="425"/>
      <c r="S6" s="426"/>
    </row>
    <row r="7" spans="1:19" s="23" customFormat="1" ht="38.25" customHeight="1" x14ac:dyDescent="0.25">
      <c r="A7" s="246" t="s">
        <v>26</v>
      </c>
      <c r="B7" s="247"/>
      <c r="C7" s="369"/>
      <c r="D7" s="369"/>
      <c r="E7" s="369"/>
      <c r="F7" s="369"/>
      <c r="G7" s="369"/>
      <c r="H7" s="370"/>
      <c r="I7" s="427"/>
      <c r="J7" s="425"/>
      <c r="K7" s="425"/>
      <c r="L7" s="425"/>
      <c r="M7" s="425"/>
      <c r="N7" s="425"/>
      <c r="O7" s="425"/>
      <c r="P7" s="425"/>
      <c r="Q7" s="425"/>
      <c r="R7" s="425"/>
      <c r="S7" s="426"/>
    </row>
    <row r="8" spans="1:19" s="23" customFormat="1" ht="33" customHeight="1" x14ac:dyDescent="0.25">
      <c r="A8" s="359" t="s">
        <v>124</v>
      </c>
      <c r="B8" s="359"/>
      <c r="C8" s="360"/>
      <c r="D8" s="360"/>
      <c r="E8" s="361" t="s">
        <v>174</v>
      </c>
      <c r="F8" s="362"/>
      <c r="G8" s="437"/>
      <c r="H8" s="366"/>
      <c r="I8" s="427"/>
      <c r="J8" s="425"/>
      <c r="K8" s="425"/>
      <c r="L8" s="425"/>
      <c r="M8" s="425"/>
      <c r="N8" s="425"/>
      <c r="O8" s="425"/>
      <c r="P8" s="425"/>
      <c r="Q8" s="425"/>
      <c r="R8" s="425"/>
      <c r="S8" s="426"/>
    </row>
    <row r="9" spans="1:19" s="23" customFormat="1" ht="54" customHeight="1" x14ac:dyDescent="0.25">
      <c r="A9" s="359"/>
      <c r="B9" s="359"/>
      <c r="C9" s="360"/>
      <c r="D9" s="360"/>
      <c r="E9" s="363"/>
      <c r="F9" s="364"/>
      <c r="G9" s="367"/>
      <c r="H9" s="368"/>
      <c r="I9" s="428"/>
      <c r="J9" s="429"/>
      <c r="K9" s="429"/>
      <c r="L9" s="429"/>
      <c r="M9" s="429"/>
      <c r="N9" s="429"/>
      <c r="O9" s="429"/>
      <c r="P9" s="429"/>
      <c r="Q9" s="429"/>
      <c r="R9" s="429"/>
      <c r="S9" s="430"/>
    </row>
    <row r="10" spans="1:19" s="97" customFormat="1" ht="40.5" customHeight="1" x14ac:dyDescent="0.2">
      <c r="A10" s="248" t="s">
        <v>106</v>
      </c>
      <c r="B10" s="249"/>
      <c r="C10" s="383" t="s">
        <v>267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5"/>
    </row>
    <row r="11" spans="1:19" s="97" customFormat="1" ht="40.5" customHeight="1" x14ac:dyDescent="0.2">
      <c r="A11" s="250" t="s">
        <v>122</v>
      </c>
      <c r="B11" s="251"/>
      <c r="C11" s="383" t="s">
        <v>262</v>
      </c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</row>
    <row r="12" spans="1:19" s="97" customFormat="1" ht="40.5" customHeight="1" x14ac:dyDescent="0.2">
      <c r="A12" s="250" t="s">
        <v>107</v>
      </c>
      <c r="B12" s="251"/>
      <c r="C12" s="383" t="s">
        <v>264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5"/>
    </row>
    <row r="13" spans="1:19" s="97" customFormat="1" ht="40.5" customHeight="1" x14ac:dyDescent="0.2">
      <c r="A13" s="250" t="s">
        <v>123</v>
      </c>
      <c r="B13" s="251"/>
      <c r="C13" s="383" t="s">
        <v>265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5"/>
    </row>
    <row r="14" spans="1:19" s="97" customFormat="1" ht="40.5" customHeight="1" x14ac:dyDescent="0.2">
      <c r="A14" s="250" t="s">
        <v>108</v>
      </c>
      <c r="B14" s="251"/>
      <c r="C14" s="383" t="s">
        <v>266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5"/>
    </row>
    <row r="15" spans="1:19" s="35" customFormat="1" ht="8.25" customHeight="1" thickBot="1" x14ac:dyDescent="0.25">
      <c r="A15" s="47"/>
      <c r="B15" s="48"/>
      <c r="C15" s="34"/>
      <c r="D15" s="34"/>
      <c r="E15" s="34"/>
      <c r="F15" s="34"/>
      <c r="G15" s="34"/>
      <c r="H15" s="34"/>
      <c r="I15" s="33"/>
      <c r="J15" s="33"/>
      <c r="K15" s="33"/>
      <c r="L15" s="33"/>
      <c r="M15" s="37"/>
      <c r="N15" s="37"/>
      <c r="O15" s="37"/>
      <c r="P15" s="37"/>
      <c r="Q15" s="37"/>
      <c r="R15" s="37"/>
      <c r="S15" s="38"/>
    </row>
    <row r="16" spans="1:19" s="54" customFormat="1" ht="24.75" customHeight="1" x14ac:dyDescent="0.3">
      <c r="A16" s="50" t="s">
        <v>125</v>
      </c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</row>
    <row r="17" spans="1:19" s="54" customFormat="1" ht="24.75" customHeight="1" x14ac:dyDescent="0.3">
      <c r="A17" s="68" t="s">
        <v>126</v>
      </c>
      <c r="B17" s="69"/>
      <c r="C17" s="460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2"/>
    </row>
    <row r="18" spans="1:19" s="54" customFormat="1" ht="24.75" customHeight="1" x14ac:dyDescent="0.3">
      <c r="A18" s="394" t="s">
        <v>127</v>
      </c>
      <c r="B18" s="395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4"/>
    </row>
    <row r="19" spans="1:19" s="54" customFormat="1" ht="24.75" customHeight="1" thickBot="1" x14ac:dyDescent="0.35">
      <c r="A19" s="396"/>
      <c r="B19" s="397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</row>
    <row r="20" spans="1:19" s="66" customFormat="1" ht="37.5" customHeight="1" thickBot="1" x14ac:dyDescent="0.3">
      <c r="A20" s="77" t="s">
        <v>0</v>
      </c>
      <c r="B20" s="414" t="s">
        <v>1</v>
      </c>
      <c r="C20" s="415"/>
      <c r="D20" s="416" t="s">
        <v>21</v>
      </c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8"/>
      <c r="Q20" s="78" t="s">
        <v>2</v>
      </c>
      <c r="R20" s="98" t="s">
        <v>3</v>
      </c>
      <c r="S20" s="99" t="s">
        <v>11</v>
      </c>
    </row>
    <row r="21" spans="1:19" s="216" customFormat="1" ht="27" customHeight="1" x14ac:dyDescent="0.35">
      <c r="A21" s="170">
        <v>1</v>
      </c>
      <c r="B21" s="389" t="s">
        <v>42</v>
      </c>
      <c r="C21" s="390"/>
      <c r="D21" s="208"/>
      <c r="E21" s="209"/>
      <c r="F21" s="210"/>
      <c r="G21" s="211"/>
      <c r="H21" s="212"/>
      <c r="I21" s="210"/>
      <c r="J21" s="213"/>
      <c r="K21" s="213"/>
      <c r="L21" s="213"/>
      <c r="M21" s="213"/>
      <c r="N21" s="213"/>
      <c r="O21" s="213"/>
      <c r="P21" s="213"/>
      <c r="Q21" s="179">
        <f>D21</f>
        <v>0</v>
      </c>
      <c r="R21" s="214">
        <v>3</v>
      </c>
      <c r="S21" s="215">
        <f>Q21*R21</f>
        <v>0</v>
      </c>
    </row>
    <row r="22" spans="1:19" s="216" customFormat="1" ht="27" customHeight="1" x14ac:dyDescent="0.35">
      <c r="A22" s="381">
        <v>2</v>
      </c>
      <c r="B22" s="375" t="s">
        <v>180</v>
      </c>
      <c r="C22" s="376"/>
      <c r="D22" s="217">
        <v>6</v>
      </c>
      <c r="E22" s="217">
        <v>7</v>
      </c>
      <c r="F22" s="217">
        <v>8</v>
      </c>
      <c r="G22" s="217">
        <v>9</v>
      </c>
      <c r="H22" s="217">
        <v>10</v>
      </c>
      <c r="I22" s="213"/>
      <c r="J22" s="213"/>
      <c r="K22" s="213"/>
      <c r="L22" s="213"/>
      <c r="M22" s="213"/>
      <c r="N22" s="213"/>
      <c r="O22" s="213"/>
      <c r="P22" s="213"/>
      <c r="Q22" s="404">
        <f>SUM(D23:H23)</f>
        <v>0</v>
      </c>
      <c r="R22" s="379">
        <v>8</v>
      </c>
      <c r="S22" s="443">
        <f>Q22*R22</f>
        <v>0</v>
      </c>
    </row>
    <row r="23" spans="1:19" s="216" customFormat="1" ht="27" customHeight="1" x14ac:dyDescent="0.35">
      <c r="A23" s="382"/>
      <c r="B23" s="377"/>
      <c r="C23" s="378"/>
      <c r="D23" s="218"/>
      <c r="E23" s="218"/>
      <c r="F23" s="218"/>
      <c r="G23" s="218"/>
      <c r="H23" s="219"/>
      <c r="I23" s="210"/>
      <c r="J23" s="213"/>
      <c r="K23" s="213"/>
      <c r="L23" s="213"/>
      <c r="M23" s="213"/>
      <c r="N23" s="213"/>
      <c r="O23" s="213"/>
      <c r="P23" s="213"/>
      <c r="Q23" s="405"/>
      <c r="R23" s="380"/>
      <c r="S23" s="444"/>
    </row>
    <row r="24" spans="1:19" s="216" customFormat="1" ht="27" customHeight="1" x14ac:dyDescent="0.35">
      <c r="A24" s="381">
        <v>3</v>
      </c>
      <c r="B24" s="375" t="s">
        <v>5</v>
      </c>
      <c r="C24" s="376"/>
      <c r="D24" s="217" t="s">
        <v>12</v>
      </c>
      <c r="E24" s="217" t="s">
        <v>13</v>
      </c>
      <c r="F24" s="217" t="s">
        <v>14</v>
      </c>
      <c r="G24" s="217" t="s">
        <v>15</v>
      </c>
      <c r="H24" s="217" t="s">
        <v>16</v>
      </c>
      <c r="I24" s="213"/>
      <c r="J24" s="213"/>
      <c r="K24" s="213"/>
      <c r="L24" s="213"/>
      <c r="M24" s="213"/>
      <c r="N24" s="213"/>
      <c r="O24" s="213"/>
      <c r="P24" s="213"/>
      <c r="Q24" s="404">
        <f>SUM(D25:H25)</f>
        <v>0</v>
      </c>
      <c r="R24" s="379">
        <v>4.8</v>
      </c>
      <c r="S24" s="443">
        <f>Q24*R24</f>
        <v>0</v>
      </c>
    </row>
    <row r="25" spans="1:19" s="216" customFormat="1" ht="27" customHeight="1" x14ac:dyDescent="0.35">
      <c r="A25" s="382"/>
      <c r="B25" s="377"/>
      <c r="C25" s="378"/>
      <c r="D25" s="218"/>
      <c r="E25" s="218"/>
      <c r="F25" s="218"/>
      <c r="G25" s="218"/>
      <c r="H25" s="219"/>
      <c r="I25" s="220"/>
      <c r="J25" s="221"/>
      <c r="K25" s="213"/>
      <c r="L25" s="213"/>
      <c r="M25" s="213"/>
      <c r="N25" s="213"/>
      <c r="O25" s="213"/>
      <c r="P25" s="213"/>
      <c r="Q25" s="405"/>
      <c r="R25" s="380"/>
      <c r="S25" s="444"/>
    </row>
    <row r="26" spans="1:19" s="216" customFormat="1" ht="27" customHeight="1" x14ac:dyDescent="0.35">
      <c r="A26" s="381">
        <v>4</v>
      </c>
      <c r="B26" s="375" t="s">
        <v>144</v>
      </c>
      <c r="C26" s="376"/>
      <c r="D26" s="217">
        <v>13.5</v>
      </c>
      <c r="E26" s="217">
        <v>14</v>
      </c>
      <c r="F26" s="217">
        <v>14.5</v>
      </c>
      <c r="G26" s="217">
        <v>15</v>
      </c>
      <c r="H26" s="217">
        <v>15.5</v>
      </c>
      <c r="I26" s="217">
        <v>16</v>
      </c>
      <c r="J26" s="217">
        <v>16.5</v>
      </c>
      <c r="K26" s="217">
        <v>17</v>
      </c>
      <c r="L26" s="217">
        <v>18</v>
      </c>
      <c r="M26" s="217">
        <v>19</v>
      </c>
      <c r="N26" s="217">
        <v>20</v>
      </c>
      <c r="O26" s="222"/>
      <c r="P26" s="213"/>
      <c r="Q26" s="445">
        <f>SUM(D27:N27)</f>
        <v>0</v>
      </c>
      <c r="R26" s="379">
        <v>20</v>
      </c>
      <c r="S26" s="443">
        <f>Q26*R26</f>
        <v>0</v>
      </c>
    </row>
    <row r="27" spans="1:19" s="216" customFormat="1" ht="27" customHeight="1" x14ac:dyDescent="0.35">
      <c r="A27" s="382"/>
      <c r="B27" s="377"/>
      <c r="C27" s="378"/>
      <c r="D27" s="223"/>
      <c r="E27" s="223"/>
      <c r="F27" s="218"/>
      <c r="G27" s="218"/>
      <c r="H27" s="218"/>
      <c r="I27" s="218"/>
      <c r="J27" s="218"/>
      <c r="K27" s="218"/>
      <c r="L27" s="218"/>
      <c r="M27" s="218"/>
      <c r="N27" s="219"/>
      <c r="O27" s="222"/>
      <c r="P27" s="213"/>
      <c r="Q27" s="445"/>
      <c r="R27" s="380"/>
      <c r="S27" s="444"/>
    </row>
    <row r="28" spans="1:19" s="216" customFormat="1" ht="27" customHeight="1" x14ac:dyDescent="0.35">
      <c r="A28" s="381">
        <v>5</v>
      </c>
      <c r="B28" s="375" t="s">
        <v>128</v>
      </c>
      <c r="C28" s="376"/>
      <c r="D28" s="217">
        <v>24</v>
      </c>
      <c r="E28" s="217">
        <v>26</v>
      </c>
      <c r="F28" s="217">
        <v>28</v>
      </c>
      <c r="G28" s="217">
        <v>30</v>
      </c>
      <c r="H28" s="217">
        <v>32</v>
      </c>
      <c r="I28" s="217">
        <v>34</v>
      </c>
      <c r="J28" s="217">
        <v>36</v>
      </c>
      <c r="K28" s="217">
        <v>38</v>
      </c>
      <c r="L28" s="217">
        <v>40</v>
      </c>
      <c r="M28" s="217">
        <v>42</v>
      </c>
      <c r="N28" s="217">
        <v>44</v>
      </c>
      <c r="O28" s="217">
        <v>46</v>
      </c>
      <c r="P28" s="222"/>
      <c r="Q28" s="445">
        <f>SUM(D29:O29)</f>
        <v>0</v>
      </c>
      <c r="R28" s="379">
        <v>20</v>
      </c>
      <c r="S28" s="443">
        <f>Q28*R28</f>
        <v>0</v>
      </c>
    </row>
    <row r="29" spans="1:19" s="216" customFormat="1" ht="27" customHeight="1" x14ac:dyDescent="0.35">
      <c r="A29" s="382"/>
      <c r="B29" s="377"/>
      <c r="C29" s="378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2"/>
      <c r="Q29" s="445"/>
      <c r="R29" s="380"/>
      <c r="S29" s="444"/>
    </row>
    <row r="30" spans="1:19" s="216" customFormat="1" ht="27" customHeight="1" x14ac:dyDescent="0.35">
      <c r="A30" s="381">
        <v>6</v>
      </c>
      <c r="B30" s="375" t="s">
        <v>130</v>
      </c>
      <c r="C30" s="376"/>
      <c r="D30" s="217">
        <v>13.5</v>
      </c>
      <c r="E30" s="217">
        <v>14</v>
      </c>
      <c r="F30" s="217">
        <v>14.5</v>
      </c>
      <c r="G30" s="217">
        <v>15</v>
      </c>
      <c r="H30" s="217">
        <v>15.5</v>
      </c>
      <c r="I30" s="217">
        <v>16</v>
      </c>
      <c r="J30" s="213"/>
      <c r="K30" s="213"/>
      <c r="L30" s="213"/>
      <c r="M30" s="213"/>
      <c r="N30" s="213"/>
      <c r="O30" s="213"/>
      <c r="P30" s="213"/>
      <c r="Q30" s="445">
        <f>SUM(D31:I31)</f>
        <v>0</v>
      </c>
      <c r="R30" s="379">
        <v>20</v>
      </c>
      <c r="S30" s="443">
        <f>Q30*R30</f>
        <v>0</v>
      </c>
    </row>
    <row r="31" spans="1:19" s="216" customFormat="1" ht="27" customHeight="1" x14ac:dyDescent="0.35">
      <c r="A31" s="382"/>
      <c r="B31" s="377"/>
      <c r="C31" s="378"/>
      <c r="D31" s="223"/>
      <c r="E31" s="223"/>
      <c r="F31" s="218"/>
      <c r="G31" s="218"/>
      <c r="H31" s="218"/>
      <c r="I31" s="219"/>
      <c r="J31" s="213"/>
      <c r="K31" s="213"/>
      <c r="L31" s="213"/>
      <c r="M31" s="213"/>
      <c r="N31" s="213"/>
      <c r="O31" s="213"/>
      <c r="P31" s="213"/>
      <c r="Q31" s="445"/>
      <c r="R31" s="380"/>
      <c r="S31" s="444"/>
    </row>
    <row r="32" spans="1:19" s="216" customFormat="1" ht="27" customHeight="1" x14ac:dyDescent="0.35">
      <c r="A32" s="381">
        <v>7</v>
      </c>
      <c r="B32" s="375" t="s">
        <v>131</v>
      </c>
      <c r="C32" s="376"/>
      <c r="D32" s="217">
        <v>24</v>
      </c>
      <c r="E32" s="217">
        <v>26</v>
      </c>
      <c r="F32" s="217">
        <v>28</v>
      </c>
      <c r="G32" s="217">
        <v>30</v>
      </c>
      <c r="H32" s="217">
        <v>32</v>
      </c>
      <c r="I32" s="217">
        <v>34</v>
      </c>
      <c r="J32" s="213"/>
      <c r="K32" s="213"/>
      <c r="L32" s="213"/>
      <c r="M32" s="213"/>
      <c r="N32" s="213"/>
      <c r="O32" s="213"/>
      <c r="P32" s="213"/>
      <c r="Q32" s="445">
        <f>SUM(D33:I33)</f>
        <v>0</v>
      </c>
      <c r="R32" s="379">
        <v>20</v>
      </c>
      <c r="S32" s="443">
        <f>Q32*R32</f>
        <v>0</v>
      </c>
    </row>
    <row r="33" spans="1:20" s="216" customFormat="1" ht="27" customHeight="1" x14ac:dyDescent="0.35">
      <c r="A33" s="382"/>
      <c r="B33" s="377"/>
      <c r="C33" s="378"/>
      <c r="D33" s="219"/>
      <c r="E33" s="219"/>
      <c r="F33" s="219"/>
      <c r="G33" s="219"/>
      <c r="H33" s="219"/>
      <c r="I33" s="223"/>
      <c r="J33" s="213"/>
      <c r="K33" s="213"/>
      <c r="L33" s="213"/>
      <c r="M33" s="213"/>
      <c r="N33" s="213"/>
      <c r="O33" s="213"/>
      <c r="P33" s="213"/>
      <c r="Q33" s="445"/>
      <c r="R33" s="380"/>
      <c r="S33" s="444"/>
    </row>
    <row r="34" spans="1:20" s="216" customFormat="1" ht="27" customHeight="1" x14ac:dyDescent="0.35">
      <c r="A34" s="381">
        <v>8</v>
      </c>
      <c r="B34" s="375" t="s">
        <v>6</v>
      </c>
      <c r="C34" s="419"/>
      <c r="D34" s="224">
        <v>22</v>
      </c>
      <c r="E34" s="224">
        <v>26</v>
      </c>
      <c r="F34" s="224">
        <v>30</v>
      </c>
      <c r="G34" s="224">
        <v>34</v>
      </c>
      <c r="H34" s="224">
        <v>38</v>
      </c>
      <c r="I34" s="217">
        <v>42</v>
      </c>
      <c r="J34" s="217">
        <v>46</v>
      </c>
      <c r="K34" s="210"/>
      <c r="L34" s="213"/>
      <c r="M34" s="213"/>
      <c r="N34" s="213"/>
      <c r="O34" s="213"/>
      <c r="P34" s="213"/>
      <c r="Q34" s="404">
        <f>SUM(D35:J35)</f>
        <v>0</v>
      </c>
      <c r="R34" s="379">
        <v>14</v>
      </c>
      <c r="S34" s="443">
        <f>Q34*R34</f>
        <v>0</v>
      </c>
    </row>
    <row r="35" spans="1:20" s="216" customFormat="1" ht="27" customHeight="1" x14ac:dyDescent="0.35">
      <c r="A35" s="382"/>
      <c r="B35" s="377"/>
      <c r="C35" s="420"/>
      <c r="D35" s="219"/>
      <c r="E35" s="219"/>
      <c r="F35" s="219"/>
      <c r="G35" s="219"/>
      <c r="H35" s="219"/>
      <c r="I35" s="219"/>
      <c r="J35" s="219"/>
      <c r="K35" s="222"/>
      <c r="L35" s="222"/>
      <c r="M35" s="222"/>
      <c r="N35" s="222"/>
      <c r="O35" s="222"/>
      <c r="P35" s="213"/>
      <c r="Q35" s="405"/>
      <c r="R35" s="380"/>
      <c r="S35" s="444"/>
    </row>
    <row r="36" spans="1:20" s="216" customFormat="1" ht="27" customHeight="1" x14ac:dyDescent="0.35">
      <c r="A36" s="381">
        <v>9</v>
      </c>
      <c r="B36" s="375" t="s">
        <v>7</v>
      </c>
      <c r="C36" s="376"/>
      <c r="D36" s="225"/>
      <c r="E36" s="225" t="s">
        <v>13</v>
      </c>
      <c r="F36" s="225" t="s">
        <v>14</v>
      </c>
      <c r="G36" s="225" t="s">
        <v>15</v>
      </c>
      <c r="H36" s="225" t="s">
        <v>16</v>
      </c>
      <c r="I36" s="213"/>
      <c r="J36" s="213"/>
      <c r="K36" s="213"/>
      <c r="L36" s="213"/>
      <c r="M36" s="213"/>
      <c r="N36" s="213"/>
      <c r="O36" s="213"/>
      <c r="P36" s="213"/>
      <c r="Q36" s="404">
        <f>SUM(E37:H37)</f>
        <v>0</v>
      </c>
      <c r="R36" s="379">
        <v>4</v>
      </c>
      <c r="S36" s="443">
        <f>Q36*R36</f>
        <v>0</v>
      </c>
    </row>
    <row r="37" spans="1:20" s="216" customFormat="1" ht="27" customHeight="1" x14ac:dyDescent="0.35">
      <c r="A37" s="382"/>
      <c r="B37" s="377"/>
      <c r="C37" s="378"/>
      <c r="D37" s="225"/>
      <c r="E37" s="223"/>
      <c r="F37" s="223"/>
      <c r="G37" s="223"/>
      <c r="H37" s="219"/>
      <c r="I37" s="222"/>
      <c r="J37" s="226"/>
      <c r="K37" s="226"/>
      <c r="L37" s="226"/>
      <c r="M37" s="222"/>
      <c r="N37" s="222"/>
      <c r="O37" s="222"/>
      <c r="P37" s="213"/>
      <c r="Q37" s="405"/>
      <c r="R37" s="380"/>
      <c r="S37" s="444"/>
    </row>
    <row r="38" spans="1:20" s="216" customFormat="1" ht="27" customHeight="1" x14ac:dyDescent="0.35">
      <c r="A38" s="381">
        <v>10</v>
      </c>
      <c r="B38" s="375" t="s">
        <v>137</v>
      </c>
      <c r="C38" s="376"/>
      <c r="D38" s="182" t="s">
        <v>117</v>
      </c>
      <c r="E38" s="182" t="s">
        <v>118</v>
      </c>
      <c r="F38" s="182" t="s">
        <v>119</v>
      </c>
      <c r="G38" s="182" t="s">
        <v>120</v>
      </c>
      <c r="H38" s="213"/>
      <c r="I38" s="213"/>
      <c r="J38" s="213"/>
      <c r="K38" s="213"/>
      <c r="L38" s="213"/>
      <c r="M38" s="213"/>
      <c r="N38" s="213"/>
      <c r="O38" s="213"/>
      <c r="P38" s="227"/>
      <c r="Q38" s="404">
        <f>SUM(D39:G39)</f>
        <v>0</v>
      </c>
      <c r="R38" s="379">
        <v>2</v>
      </c>
      <c r="S38" s="443">
        <f>Q38*R38</f>
        <v>0</v>
      </c>
    </row>
    <row r="39" spans="1:20" s="216" customFormat="1" ht="27" customHeight="1" x14ac:dyDescent="0.35">
      <c r="A39" s="382"/>
      <c r="B39" s="377"/>
      <c r="C39" s="378"/>
      <c r="D39" s="219"/>
      <c r="E39" s="219"/>
      <c r="F39" s="219"/>
      <c r="G39" s="219"/>
      <c r="H39" s="213"/>
      <c r="I39" s="213"/>
      <c r="J39" s="213"/>
      <c r="K39" s="213"/>
      <c r="L39" s="213"/>
      <c r="M39" s="213"/>
      <c r="N39" s="213"/>
      <c r="O39" s="213"/>
      <c r="P39" s="227"/>
      <c r="Q39" s="405"/>
      <c r="R39" s="380"/>
      <c r="S39" s="444"/>
    </row>
    <row r="40" spans="1:20" s="216" customFormat="1" ht="27" customHeight="1" x14ac:dyDescent="0.35">
      <c r="A40" s="228">
        <v>11</v>
      </c>
      <c r="B40" s="438" t="s">
        <v>132</v>
      </c>
      <c r="C40" s="438"/>
      <c r="D40" s="229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27"/>
      <c r="Q40" s="203">
        <f>D40</f>
        <v>0</v>
      </c>
      <c r="R40" s="230">
        <v>1.5</v>
      </c>
      <c r="S40" s="215">
        <f>Q40*R40</f>
        <v>0</v>
      </c>
    </row>
    <row r="41" spans="1:20" s="216" customFormat="1" ht="27" customHeight="1" x14ac:dyDescent="0.35">
      <c r="A41" s="228">
        <v>12</v>
      </c>
      <c r="B41" s="439" t="s">
        <v>153</v>
      </c>
      <c r="C41" s="440"/>
      <c r="D41" s="231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179">
        <f>D41</f>
        <v>0</v>
      </c>
      <c r="R41" s="230">
        <v>1.5</v>
      </c>
      <c r="S41" s="215">
        <f>Q41*R41</f>
        <v>0</v>
      </c>
    </row>
    <row r="42" spans="1:20" s="216" customFormat="1" ht="27" customHeight="1" x14ac:dyDescent="0.35">
      <c r="A42" s="228">
        <v>13</v>
      </c>
      <c r="B42" s="438" t="s">
        <v>129</v>
      </c>
      <c r="C42" s="438"/>
      <c r="D42" s="229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27"/>
      <c r="Q42" s="232">
        <f>D42</f>
        <v>0</v>
      </c>
      <c r="R42" s="214">
        <v>3</v>
      </c>
      <c r="S42" s="215">
        <f>Q42*R42</f>
        <v>0</v>
      </c>
    </row>
    <row r="43" spans="1:20" s="216" customFormat="1" ht="27" customHeight="1" thickBot="1" x14ac:dyDescent="0.4">
      <c r="A43" s="202">
        <v>14</v>
      </c>
      <c r="B43" s="446" t="s">
        <v>31</v>
      </c>
      <c r="C43" s="446"/>
      <c r="D43" s="23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27"/>
      <c r="Q43" s="206">
        <f>D43</f>
        <v>0</v>
      </c>
      <c r="R43" s="234">
        <v>3</v>
      </c>
      <c r="S43" s="235">
        <f>Q43*R43</f>
        <v>0</v>
      </c>
    </row>
    <row r="44" spans="1:20" s="65" customFormat="1" ht="23.25" customHeight="1" thickBot="1" x14ac:dyDescent="0.3">
      <c r="A44" s="456" t="s">
        <v>121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41" t="s">
        <v>41</v>
      </c>
      <c r="R44" s="442"/>
      <c r="S44" s="86">
        <f>SUM(S21:S43)</f>
        <v>0</v>
      </c>
      <c r="T44" s="87"/>
    </row>
    <row r="45" spans="1:20" s="65" customFormat="1" ht="39" customHeight="1" thickBot="1" x14ac:dyDescent="0.3">
      <c r="A45" s="458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41" t="s">
        <v>143</v>
      </c>
      <c r="R45" s="442"/>
      <c r="S45" s="86">
        <f>S44*1.09</f>
        <v>0</v>
      </c>
      <c r="T45" s="87"/>
    </row>
    <row r="46" spans="1:20" ht="12" customHeight="1" x14ac:dyDescent="0.2">
      <c r="A46" s="30"/>
      <c r="B46" s="31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22"/>
      <c r="R46" s="123"/>
      <c r="S46" s="123"/>
      <c r="T46" s="25"/>
    </row>
    <row r="47" spans="1:20" ht="12" customHeight="1" x14ac:dyDescent="0.2">
      <c r="Q47" s="28"/>
      <c r="R47" s="27"/>
      <c r="S47" s="27"/>
      <c r="T47" s="25"/>
    </row>
  </sheetData>
  <mergeCells count="75">
    <mergeCell ref="A1:S3"/>
    <mergeCell ref="I4:L5"/>
    <mergeCell ref="Q44:R44"/>
    <mergeCell ref="A44:P45"/>
    <mergeCell ref="C10:S10"/>
    <mergeCell ref="C11:S11"/>
    <mergeCell ref="C12:S12"/>
    <mergeCell ref="C13:S13"/>
    <mergeCell ref="C14:S14"/>
    <mergeCell ref="S24:S25"/>
    <mergeCell ref="C17:S17"/>
    <mergeCell ref="A18:B19"/>
    <mergeCell ref="C18:S19"/>
    <mergeCell ref="B20:C20"/>
    <mergeCell ref="D20:P20"/>
    <mergeCell ref="B21:C21"/>
    <mergeCell ref="A24:A25"/>
    <mergeCell ref="B24:C25"/>
    <mergeCell ref="Q24:Q25"/>
    <mergeCell ref="R24:R25"/>
    <mergeCell ref="R22:R23"/>
    <mergeCell ref="A32:A33"/>
    <mergeCell ref="B32:C33"/>
    <mergeCell ref="Q32:Q33"/>
    <mergeCell ref="R32:R33"/>
    <mergeCell ref="S32:S33"/>
    <mergeCell ref="A38:A39"/>
    <mergeCell ref="B38:C39"/>
    <mergeCell ref="Q38:Q39"/>
    <mergeCell ref="R38:R39"/>
    <mergeCell ref="A36:A37"/>
    <mergeCell ref="R36:R37"/>
    <mergeCell ref="Q36:Q37"/>
    <mergeCell ref="S36:S37"/>
    <mergeCell ref="S28:S29"/>
    <mergeCell ref="A28:A29"/>
    <mergeCell ref="B28:C29"/>
    <mergeCell ref="Q28:Q29"/>
    <mergeCell ref="R28:R29"/>
    <mergeCell ref="A34:A35"/>
    <mergeCell ref="B34:C35"/>
    <mergeCell ref="Q34:Q35"/>
    <mergeCell ref="R34:R35"/>
    <mergeCell ref="S34:S35"/>
    <mergeCell ref="A30:A31"/>
    <mergeCell ref="B30:C31"/>
    <mergeCell ref="Q30:Q31"/>
    <mergeCell ref="R30:R31"/>
    <mergeCell ref="S30:S31"/>
    <mergeCell ref="B40:C40"/>
    <mergeCell ref="B41:C41"/>
    <mergeCell ref="Q45:R45"/>
    <mergeCell ref="S22:S23"/>
    <mergeCell ref="A22:A23"/>
    <mergeCell ref="B22:C23"/>
    <mergeCell ref="Q22:Q23"/>
    <mergeCell ref="A26:A27"/>
    <mergeCell ref="B26:C27"/>
    <mergeCell ref="Q26:Q27"/>
    <mergeCell ref="R26:R27"/>
    <mergeCell ref="S26:S27"/>
    <mergeCell ref="B43:C43"/>
    <mergeCell ref="S38:S39"/>
    <mergeCell ref="B42:C42"/>
    <mergeCell ref="B36:C37"/>
    <mergeCell ref="I6:S9"/>
    <mergeCell ref="M4:S5"/>
    <mergeCell ref="A8:B9"/>
    <mergeCell ref="C8:D9"/>
    <mergeCell ref="E8:F9"/>
    <mergeCell ref="G8:H9"/>
    <mergeCell ref="C4:H4"/>
    <mergeCell ref="C5:H5"/>
    <mergeCell ref="C6:H6"/>
    <mergeCell ref="C7:H7"/>
  </mergeCells>
  <dataValidations count="3">
    <dataValidation type="list" allowBlank="1" showInputMessage="1" showErrorMessage="1" sqref="C15" xr:uid="{00000000-0002-0000-0100-000000000000}">
      <formula1>PAYMENT</formula1>
    </dataValidation>
    <dataValidation type="date" operator="notBetween" showInputMessage="1" showErrorMessage="1" promptTitle="Disclaimer &amp; Operating Hours" prompt="Date stated does not guarantee that your order is ready for collection. Please check before coming. Thank you._x000a__x000a_Tuesdays - Friday: 10am - 1pm, 2pm - 5pm._x000a_Saturdays - 930am - 430pm. _x000a__x000a_We are closed on Sundays, Mondays &amp; PH" sqref="G8:H9" xr:uid="{00000000-0002-0000-0100-000002000000}">
      <formula1>2025</formula1>
      <formula2>69621</formula2>
    </dataValidation>
    <dataValidation type="list" allowBlank="1" showInputMessage="1" showErrorMessage="1" sqref="V1:V3" xr:uid="{00000000-0002-0000-0100-000001000000}">
      <formula1>$V$1:$V$38</formula1>
    </dataValidation>
  </dataValidations>
  <pageMargins left="0.7" right="0.7" top="0.75" bottom="0.75" header="0.3" footer="0.3"/>
  <pageSetup paperSize="9" scale="37" orientation="landscape" horizontalDpi="203" verticalDpi="20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18E0F9-D0D2-49E7-9D0F-E78C147DE4ED}">
          <x14:formula1>
            <xm:f>'For Official Use Only'!$A$17:$A$19</xm:f>
          </x14:formula1>
          <xm:sqref>C8:D9</xm:sqref>
        </x14:dataValidation>
        <x14:dataValidation type="list" allowBlank="1" showInputMessage="1" showErrorMessage="1" xr:uid="{2E90520D-E6F5-4D10-9AB1-73D2E63EA261}">
          <x14:formula1>
            <xm:f>'For Official Use Only'!$A$12:$A$14</xm:f>
          </x14:formula1>
          <xm:sqref>M4:S5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62"/>
  <sheetViews>
    <sheetView view="pageBreakPreview" topLeftCell="A21" zoomScale="70" zoomScaleNormal="64" zoomScaleSheetLayoutView="70" zoomScalePageLayoutView="80" workbookViewId="0">
      <selection activeCell="H49" sqref="H49"/>
    </sheetView>
  </sheetViews>
  <sheetFormatPr defaultRowHeight="11.25" x14ac:dyDescent="0.2"/>
  <cols>
    <col min="1" max="1" width="6.5703125" style="22" customWidth="1"/>
    <col min="2" max="2" width="28.7109375" style="21" customWidth="1"/>
    <col min="3" max="3" width="20.28515625" style="21" customWidth="1"/>
    <col min="4" max="4" width="19.7109375" style="22" bestFit="1" customWidth="1"/>
    <col min="5" max="6" width="15.140625" style="22" customWidth="1"/>
    <col min="7" max="7" width="16.7109375" style="22" customWidth="1"/>
    <col min="8" max="10" width="15.140625" style="22" customWidth="1"/>
    <col min="11" max="11" width="15" style="22" customWidth="1"/>
    <col min="12" max="12" width="15.140625" style="22" hidden="1" customWidth="1"/>
    <col min="13" max="13" width="5.140625" style="22" customWidth="1"/>
    <col min="14" max="14" width="15.140625" style="22" customWidth="1"/>
    <col min="15" max="15" width="3.5703125" style="22" customWidth="1"/>
    <col min="16" max="16" width="9.42578125" style="22" customWidth="1"/>
    <col min="17" max="17" width="11.140625" style="26" bestFit="1" customWidth="1"/>
    <col min="18" max="19" width="17.7109375" style="24" customWidth="1"/>
    <col min="20" max="16384" width="9.140625" style="21"/>
  </cols>
  <sheetData>
    <row r="1" spans="1:19" ht="24.95" customHeight="1" x14ac:dyDescent="0.2">
      <c r="A1" s="467" t="s">
        <v>155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24.95" customHeight="1" x14ac:dyDescent="0.2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</row>
    <row r="3" spans="1:19" ht="24.95" customHeight="1" thickBot="1" x14ac:dyDescent="0.25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</row>
    <row r="4" spans="1:19" ht="45.75" customHeight="1" x14ac:dyDescent="0.2">
      <c r="A4" s="244" t="s">
        <v>23</v>
      </c>
      <c r="B4" s="245"/>
      <c r="C4" s="371"/>
      <c r="D4" s="372"/>
      <c r="E4" s="372"/>
      <c r="F4" s="372"/>
      <c r="G4" s="372"/>
      <c r="H4" s="372"/>
      <c r="I4" s="469" t="s">
        <v>233</v>
      </c>
      <c r="J4" s="470"/>
      <c r="K4" s="470"/>
      <c r="L4" s="470"/>
      <c r="M4" s="471"/>
      <c r="N4" s="431"/>
      <c r="O4" s="432"/>
      <c r="P4" s="432"/>
      <c r="Q4" s="432"/>
      <c r="R4" s="432"/>
      <c r="S4" s="433"/>
    </row>
    <row r="5" spans="1:19" s="23" customFormat="1" ht="45" customHeight="1" x14ac:dyDescent="0.25">
      <c r="A5" s="246" t="s">
        <v>24</v>
      </c>
      <c r="B5" s="247"/>
      <c r="C5" s="373"/>
      <c r="D5" s="374"/>
      <c r="E5" s="374"/>
      <c r="F5" s="374"/>
      <c r="G5" s="374"/>
      <c r="H5" s="374"/>
      <c r="I5" s="472"/>
      <c r="J5" s="473"/>
      <c r="K5" s="473"/>
      <c r="L5" s="473"/>
      <c r="M5" s="474"/>
      <c r="N5" s="434"/>
      <c r="O5" s="435"/>
      <c r="P5" s="435"/>
      <c r="Q5" s="435"/>
      <c r="R5" s="435"/>
      <c r="S5" s="436"/>
    </row>
    <row r="6" spans="1:19" s="23" customFormat="1" ht="48" customHeight="1" x14ac:dyDescent="0.25">
      <c r="A6" s="246" t="s">
        <v>25</v>
      </c>
      <c r="B6" s="247"/>
      <c r="C6" s="503"/>
      <c r="D6" s="504"/>
      <c r="E6" s="504"/>
      <c r="F6" s="504"/>
      <c r="G6" s="504"/>
      <c r="H6" s="504"/>
      <c r="I6" s="494" t="s">
        <v>237</v>
      </c>
      <c r="J6" s="495"/>
      <c r="K6" s="496"/>
      <c r="L6" s="496"/>
      <c r="M6" s="496"/>
      <c r="N6" s="496"/>
      <c r="O6" s="496"/>
      <c r="P6" s="496"/>
      <c r="Q6" s="496"/>
      <c r="R6" s="496"/>
      <c r="S6" s="497"/>
    </row>
    <row r="7" spans="1:19" s="23" customFormat="1" ht="61.5" customHeight="1" x14ac:dyDescent="0.25">
      <c r="A7" s="246" t="s">
        <v>26</v>
      </c>
      <c r="B7" s="247"/>
      <c r="C7" s="369"/>
      <c r="D7" s="369"/>
      <c r="E7" s="369"/>
      <c r="F7" s="369"/>
      <c r="G7" s="369"/>
      <c r="H7" s="370"/>
      <c r="I7" s="351"/>
      <c r="J7" s="498"/>
      <c r="K7" s="498"/>
      <c r="L7" s="498"/>
      <c r="M7" s="498"/>
      <c r="N7" s="498"/>
      <c r="O7" s="498"/>
      <c r="P7" s="498"/>
      <c r="Q7" s="498"/>
      <c r="R7" s="498"/>
      <c r="S7" s="499"/>
    </row>
    <row r="8" spans="1:19" s="23" customFormat="1" ht="46.5" customHeight="1" x14ac:dyDescent="0.25">
      <c r="A8" s="359" t="s">
        <v>124</v>
      </c>
      <c r="B8" s="359"/>
      <c r="C8" s="360"/>
      <c r="D8" s="360"/>
      <c r="E8" s="361" t="s">
        <v>253</v>
      </c>
      <c r="F8" s="362"/>
      <c r="G8" s="365"/>
      <c r="H8" s="366"/>
      <c r="I8" s="351"/>
      <c r="J8" s="498"/>
      <c r="K8" s="498"/>
      <c r="L8" s="498"/>
      <c r="M8" s="498"/>
      <c r="N8" s="498"/>
      <c r="O8" s="498"/>
      <c r="P8" s="498"/>
      <c r="Q8" s="498"/>
      <c r="R8" s="498"/>
      <c r="S8" s="499"/>
    </row>
    <row r="9" spans="1:19" s="23" customFormat="1" ht="31.5" customHeight="1" x14ac:dyDescent="0.25">
      <c r="A9" s="359"/>
      <c r="B9" s="359"/>
      <c r="C9" s="360"/>
      <c r="D9" s="360"/>
      <c r="E9" s="363"/>
      <c r="F9" s="364"/>
      <c r="G9" s="367"/>
      <c r="H9" s="368"/>
      <c r="I9" s="500"/>
      <c r="J9" s="501"/>
      <c r="K9" s="501"/>
      <c r="L9" s="501"/>
      <c r="M9" s="501"/>
      <c r="N9" s="501"/>
      <c r="O9" s="501"/>
      <c r="P9" s="501"/>
      <c r="Q9" s="501"/>
      <c r="R9" s="501"/>
      <c r="S9" s="502"/>
    </row>
    <row r="10" spans="1:19" s="97" customFormat="1" ht="35.25" customHeight="1" x14ac:dyDescent="0.2">
      <c r="A10" s="248" t="s">
        <v>106</v>
      </c>
      <c r="B10" s="249"/>
      <c r="C10" s="383" t="s">
        <v>267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5"/>
    </row>
    <row r="11" spans="1:19" s="97" customFormat="1" ht="45.75" customHeight="1" x14ac:dyDescent="0.2">
      <c r="A11" s="250" t="s">
        <v>122</v>
      </c>
      <c r="B11" s="251"/>
      <c r="C11" s="491" t="s">
        <v>262</v>
      </c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3"/>
    </row>
    <row r="12" spans="1:19" s="97" customFormat="1" ht="35.25" customHeight="1" x14ac:dyDescent="0.2">
      <c r="A12" s="250" t="s">
        <v>107</v>
      </c>
      <c r="B12" s="251"/>
      <c r="C12" s="491" t="s">
        <v>264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3"/>
    </row>
    <row r="13" spans="1:19" s="97" customFormat="1" ht="42" customHeight="1" x14ac:dyDescent="0.2">
      <c r="A13" s="250" t="s">
        <v>123</v>
      </c>
      <c r="B13" s="251"/>
      <c r="C13" s="491" t="s">
        <v>265</v>
      </c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3"/>
    </row>
    <row r="14" spans="1:19" s="97" customFormat="1" ht="25.5" customHeight="1" x14ac:dyDescent="0.2">
      <c r="A14" s="250" t="s">
        <v>108</v>
      </c>
      <c r="B14" s="251"/>
      <c r="C14" s="491" t="s">
        <v>266</v>
      </c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3"/>
    </row>
    <row r="15" spans="1:19" s="35" customFormat="1" ht="9.75" customHeight="1" thickBot="1" x14ac:dyDescent="0.25">
      <c r="A15" s="147"/>
      <c r="B15" s="148"/>
      <c r="C15" s="149"/>
      <c r="D15" s="149"/>
      <c r="E15" s="149"/>
      <c r="F15" s="149"/>
      <c r="G15" s="149"/>
      <c r="H15" s="149"/>
      <c r="I15" s="148"/>
      <c r="J15" s="148"/>
      <c r="K15" s="148"/>
      <c r="L15" s="148"/>
      <c r="M15" s="148"/>
      <c r="N15" s="149"/>
      <c r="O15" s="149"/>
      <c r="P15" s="149"/>
      <c r="Q15" s="149"/>
      <c r="R15" s="149"/>
      <c r="S15" s="150"/>
    </row>
    <row r="16" spans="1:19" s="54" customFormat="1" ht="20.25" customHeight="1" x14ac:dyDescent="0.3">
      <c r="A16" s="50" t="s">
        <v>154</v>
      </c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</row>
    <row r="17" spans="1:19" s="54" customFormat="1" ht="21" customHeight="1" x14ac:dyDescent="0.3">
      <c r="A17" s="55" t="s">
        <v>126</v>
      </c>
      <c r="B17" s="56"/>
      <c r="C17" s="460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2"/>
    </row>
    <row r="18" spans="1:19" s="54" customFormat="1" ht="21" customHeight="1" x14ac:dyDescent="0.3">
      <c r="A18" s="487" t="s">
        <v>127</v>
      </c>
      <c r="B18" s="488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4"/>
    </row>
    <row r="19" spans="1:19" s="54" customFormat="1" ht="21" customHeight="1" thickBot="1" x14ac:dyDescent="0.35">
      <c r="A19" s="489"/>
      <c r="B19" s="490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</row>
    <row r="20" spans="1:19" s="243" customFormat="1" ht="25.5" customHeight="1" thickBot="1" x14ac:dyDescent="0.35">
      <c r="A20" s="238" t="s">
        <v>140</v>
      </c>
      <c r="B20" s="239"/>
      <c r="C20" s="239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1"/>
      <c r="O20" s="241"/>
      <c r="P20" s="241"/>
      <c r="Q20" s="240"/>
      <c r="R20" s="240"/>
      <c r="S20" s="242"/>
    </row>
    <row r="21" spans="1:19" s="36" customFormat="1" ht="39" customHeight="1" thickBot="1" x14ac:dyDescent="0.3">
      <c r="A21" s="237" t="s">
        <v>0</v>
      </c>
      <c r="B21" s="517" t="s">
        <v>1</v>
      </c>
      <c r="C21" s="518"/>
      <c r="D21" s="519" t="s">
        <v>135</v>
      </c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18"/>
      <c r="Q21" s="236" t="s">
        <v>2</v>
      </c>
      <c r="R21" s="152" t="s">
        <v>3</v>
      </c>
      <c r="S21" s="153" t="s">
        <v>11</v>
      </c>
    </row>
    <row r="22" spans="1:19" s="65" customFormat="1" ht="24" customHeight="1" x14ac:dyDescent="0.25">
      <c r="A22" s="521">
        <v>1</v>
      </c>
      <c r="B22" s="506" t="s">
        <v>149</v>
      </c>
      <c r="C22" s="507"/>
      <c r="D22" s="82" t="s">
        <v>146</v>
      </c>
      <c r="E22" s="82" t="s">
        <v>147</v>
      </c>
      <c r="F22" s="82" t="s">
        <v>148</v>
      </c>
      <c r="G22" s="81"/>
      <c r="H22" s="79"/>
      <c r="I22" s="79"/>
      <c r="J22" s="79"/>
      <c r="K22" s="79"/>
      <c r="L22" s="79"/>
      <c r="M22" s="79"/>
      <c r="N22" s="151"/>
      <c r="O22" s="151"/>
      <c r="P22" s="151"/>
      <c r="Q22" s="505">
        <f>SUM(D23:F23)</f>
        <v>0</v>
      </c>
      <c r="R22" s="516">
        <v>1.5</v>
      </c>
      <c r="S22" s="512">
        <f>R22*Q22</f>
        <v>0</v>
      </c>
    </row>
    <row r="23" spans="1:19" s="65" customFormat="1" ht="24" customHeight="1" x14ac:dyDescent="0.25">
      <c r="A23" s="476"/>
      <c r="B23" s="508"/>
      <c r="C23" s="509"/>
      <c r="D23" s="85"/>
      <c r="E23" s="85"/>
      <c r="F23" s="84"/>
      <c r="G23" s="79"/>
      <c r="H23" s="79"/>
      <c r="I23" s="79"/>
      <c r="J23" s="79"/>
      <c r="K23" s="79"/>
      <c r="L23" s="79"/>
      <c r="M23" s="79"/>
      <c r="N23" s="151"/>
      <c r="O23" s="151"/>
      <c r="P23" s="151"/>
      <c r="Q23" s="482"/>
      <c r="R23" s="484"/>
      <c r="S23" s="486"/>
    </row>
    <row r="24" spans="1:19" s="65" customFormat="1" ht="24" customHeight="1" x14ac:dyDescent="0.25">
      <c r="A24" s="515">
        <v>2</v>
      </c>
      <c r="B24" s="513" t="s">
        <v>254</v>
      </c>
      <c r="C24" s="514"/>
      <c r="D24" s="125" t="s">
        <v>105</v>
      </c>
      <c r="E24" s="126" t="s">
        <v>10</v>
      </c>
      <c r="F24" s="126" t="s">
        <v>52</v>
      </c>
      <c r="G24" s="79"/>
      <c r="H24" s="79"/>
      <c r="I24" s="79"/>
      <c r="J24" s="79"/>
      <c r="K24" s="79"/>
      <c r="L24" s="79"/>
      <c r="M24" s="79"/>
      <c r="N24" s="151"/>
      <c r="O24" s="151"/>
      <c r="P24" s="151"/>
      <c r="Q24" s="481">
        <f>SUM(D25:F25)</f>
        <v>0</v>
      </c>
      <c r="R24" s="483">
        <v>2.5</v>
      </c>
      <c r="S24" s="485">
        <f>R24*Q24</f>
        <v>0</v>
      </c>
    </row>
    <row r="25" spans="1:19" s="65" customFormat="1" ht="24" customHeight="1" x14ac:dyDescent="0.25">
      <c r="A25" s="515"/>
      <c r="B25" s="514"/>
      <c r="C25" s="514"/>
      <c r="D25" s="85"/>
      <c r="E25" s="85"/>
      <c r="F25" s="79"/>
      <c r="G25" s="79"/>
      <c r="H25" s="79"/>
      <c r="I25" s="79"/>
      <c r="J25" s="79"/>
      <c r="K25" s="79"/>
      <c r="L25" s="79"/>
      <c r="M25" s="79"/>
      <c r="N25" s="151"/>
      <c r="O25" s="151"/>
      <c r="P25" s="151"/>
      <c r="Q25" s="482"/>
      <c r="R25" s="484"/>
      <c r="S25" s="486"/>
    </row>
    <row r="26" spans="1:19" s="65" customFormat="1" ht="24" customHeight="1" x14ac:dyDescent="0.25">
      <c r="A26" s="515">
        <v>3</v>
      </c>
      <c r="B26" s="513" t="s">
        <v>255</v>
      </c>
      <c r="C26" s="514"/>
      <c r="D26" s="125" t="s">
        <v>150</v>
      </c>
      <c r="E26" s="126" t="s">
        <v>43</v>
      </c>
      <c r="F26" s="79"/>
      <c r="G26" s="79"/>
      <c r="H26" s="79"/>
      <c r="I26" s="79"/>
      <c r="J26" s="79"/>
      <c r="K26" s="79"/>
      <c r="L26" s="79"/>
      <c r="M26" s="79"/>
      <c r="N26" s="151"/>
      <c r="O26" s="151"/>
      <c r="P26" s="151"/>
      <c r="Q26" s="481">
        <f>SUM(D27:F27)</f>
        <v>0</v>
      </c>
      <c r="R26" s="483">
        <v>2.5</v>
      </c>
      <c r="S26" s="485">
        <f>R26*Q26</f>
        <v>0</v>
      </c>
    </row>
    <row r="27" spans="1:19" s="65" customFormat="1" ht="24" customHeight="1" x14ac:dyDescent="0.25">
      <c r="A27" s="515"/>
      <c r="B27" s="514"/>
      <c r="C27" s="514"/>
      <c r="D27" s="85"/>
      <c r="E27" s="85"/>
      <c r="F27" s="79"/>
      <c r="G27" s="79"/>
      <c r="H27" s="79"/>
      <c r="I27" s="79"/>
      <c r="J27" s="79"/>
      <c r="K27" s="79"/>
      <c r="L27" s="79"/>
      <c r="M27" s="79"/>
      <c r="N27" s="151"/>
      <c r="O27" s="151"/>
      <c r="P27" s="151"/>
      <c r="Q27" s="482"/>
      <c r="R27" s="484"/>
      <c r="S27" s="486"/>
    </row>
    <row r="28" spans="1:19" s="65" customFormat="1" ht="24" customHeight="1" x14ac:dyDescent="0.25">
      <c r="A28" s="515">
        <v>4</v>
      </c>
      <c r="B28" s="513" t="s">
        <v>256</v>
      </c>
      <c r="C28" s="514"/>
      <c r="D28" s="125" t="s">
        <v>151</v>
      </c>
      <c r="E28" s="126" t="s">
        <v>152</v>
      </c>
      <c r="F28" s="79"/>
      <c r="G28" s="79"/>
      <c r="H28" s="79"/>
      <c r="I28" s="79"/>
      <c r="J28" s="79"/>
      <c r="K28" s="79"/>
      <c r="L28" s="79"/>
      <c r="M28" s="79"/>
      <c r="N28" s="151"/>
      <c r="O28" s="151"/>
      <c r="P28" s="151"/>
      <c r="Q28" s="481">
        <f>SUM(D29:F29)</f>
        <v>0</v>
      </c>
      <c r="R28" s="483">
        <v>2.5</v>
      </c>
      <c r="S28" s="485">
        <f>R28*Q28</f>
        <v>0</v>
      </c>
    </row>
    <row r="29" spans="1:19" s="65" customFormat="1" ht="24" customHeight="1" x14ac:dyDescent="0.25">
      <c r="A29" s="515"/>
      <c r="B29" s="514"/>
      <c r="C29" s="514"/>
      <c r="D29" s="85"/>
      <c r="E29" s="85"/>
      <c r="F29" s="79"/>
      <c r="G29" s="79"/>
      <c r="H29" s="79"/>
      <c r="I29" s="79"/>
      <c r="J29" s="79"/>
      <c r="K29" s="79"/>
      <c r="L29" s="79"/>
      <c r="M29" s="79"/>
      <c r="N29" s="151"/>
      <c r="O29" s="151"/>
      <c r="P29" s="151"/>
      <c r="Q29" s="482"/>
      <c r="R29" s="484"/>
      <c r="S29" s="486"/>
    </row>
    <row r="30" spans="1:19" s="65" customFormat="1" ht="24" customHeight="1" x14ac:dyDescent="0.25">
      <c r="A30" s="475">
        <v>4</v>
      </c>
      <c r="B30" s="477" t="s">
        <v>257</v>
      </c>
      <c r="C30" s="478"/>
      <c r="D30" s="80" t="s">
        <v>44</v>
      </c>
      <c r="E30" s="80" t="s">
        <v>45</v>
      </c>
      <c r="F30" s="80" t="s">
        <v>46</v>
      </c>
      <c r="G30" s="81"/>
      <c r="H30" s="79"/>
      <c r="I30" s="79"/>
      <c r="J30" s="79"/>
      <c r="K30" s="79"/>
      <c r="L30" s="79"/>
      <c r="M30" s="79"/>
      <c r="N30" s="154"/>
      <c r="O30" s="154"/>
      <c r="P30" s="151"/>
      <c r="Q30" s="481">
        <f>SUM(D31:F31)</f>
        <v>0</v>
      </c>
      <c r="R30" s="483">
        <v>2</v>
      </c>
      <c r="S30" s="485">
        <f>R30*Q30</f>
        <v>0</v>
      </c>
    </row>
    <row r="31" spans="1:19" s="65" customFormat="1" ht="24" customHeight="1" x14ac:dyDescent="0.25">
      <c r="A31" s="476"/>
      <c r="B31" s="479"/>
      <c r="C31" s="480"/>
      <c r="D31" s="84"/>
      <c r="E31" s="84"/>
      <c r="F31" s="84"/>
      <c r="G31" s="79"/>
      <c r="H31" s="79"/>
      <c r="I31" s="79"/>
      <c r="J31" s="79"/>
      <c r="K31" s="79"/>
      <c r="L31" s="79"/>
      <c r="M31" s="79"/>
      <c r="N31" s="151"/>
      <c r="O31" s="151"/>
      <c r="P31" s="151"/>
      <c r="Q31" s="482"/>
      <c r="R31" s="484"/>
      <c r="S31" s="486"/>
    </row>
    <row r="32" spans="1:19" s="65" customFormat="1" ht="24" customHeight="1" x14ac:dyDescent="0.25">
      <c r="A32" s="475">
        <v>4</v>
      </c>
      <c r="B32" s="477" t="s">
        <v>258</v>
      </c>
      <c r="C32" s="478"/>
      <c r="D32" s="80" t="s">
        <v>28</v>
      </c>
      <c r="E32" s="80" t="s">
        <v>29</v>
      </c>
      <c r="F32" s="80" t="s">
        <v>30</v>
      </c>
      <c r="G32" s="81"/>
      <c r="H32" s="79"/>
      <c r="I32" s="79"/>
      <c r="J32" s="79"/>
      <c r="K32" s="79"/>
      <c r="L32" s="79"/>
      <c r="M32" s="79"/>
      <c r="N32" s="154"/>
      <c r="O32" s="154"/>
      <c r="P32" s="151"/>
      <c r="Q32" s="481">
        <f>SUM(D33:F33)</f>
        <v>0</v>
      </c>
      <c r="R32" s="483">
        <v>2</v>
      </c>
      <c r="S32" s="485">
        <f>R32*Q32</f>
        <v>0</v>
      </c>
    </row>
    <row r="33" spans="1:19" s="65" customFormat="1" ht="24" customHeight="1" x14ac:dyDescent="0.25">
      <c r="A33" s="476"/>
      <c r="B33" s="479"/>
      <c r="C33" s="480"/>
      <c r="D33" s="84"/>
      <c r="E33" s="84"/>
      <c r="F33" s="84"/>
      <c r="G33" s="79"/>
      <c r="H33" s="79"/>
      <c r="I33" s="79"/>
      <c r="J33" s="79"/>
      <c r="K33" s="79"/>
      <c r="L33" s="79"/>
      <c r="M33" s="79"/>
      <c r="N33" s="151"/>
      <c r="O33" s="151"/>
      <c r="P33" s="151"/>
      <c r="Q33" s="482"/>
      <c r="R33" s="484"/>
      <c r="S33" s="486"/>
    </row>
    <row r="34" spans="1:19" s="65" customFormat="1" ht="24" customHeight="1" x14ac:dyDescent="0.25">
      <c r="A34" s="475">
        <v>4</v>
      </c>
      <c r="B34" s="477" t="s">
        <v>270</v>
      </c>
      <c r="C34" s="478"/>
      <c r="D34" s="80" t="s">
        <v>271</v>
      </c>
      <c r="E34" s="80" t="s">
        <v>272</v>
      </c>
      <c r="F34" s="80" t="s">
        <v>273</v>
      </c>
      <c r="G34" s="81"/>
      <c r="H34" s="79"/>
      <c r="I34" s="79"/>
      <c r="J34" s="79"/>
      <c r="K34" s="79"/>
      <c r="L34" s="79"/>
      <c r="M34" s="79"/>
      <c r="N34" s="154"/>
      <c r="O34" s="154"/>
      <c r="P34" s="151"/>
      <c r="Q34" s="481">
        <f>SUM(D35:F35)</f>
        <v>0</v>
      </c>
      <c r="R34" s="483">
        <v>2</v>
      </c>
      <c r="S34" s="485">
        <f>R34*Q34</f>
        <v>0</v>
      </c>
    </row>
    <row r="35" spans="1:19" s="65" customFormat="1" ht="24" customHeight="1" x14ac:dyDescent="0.25">
      <c r="A35" s="476"/>
      <c r="B35" s="479"/>
      <c r="C35" s="480"/>
      <c r="D35" s="84"/>
      <c r="E35" s="84"/>
      <c r="F35" s="84"/>
      <c r="G35" s="79"/>
      <c r="H35" s="79"/>
      <c r="I35" s="79"/>
      <c r="J35" s="79"/>
      <c r="K35" s="79"/>
      <c r="L35" s="79"/>
      <c r="M35" s="79"/>
      <c r="N35" s="151"/>
      <c r="O35" s="151"/>
      <c r="P35" s="151"/>
      <c r="Q35" s="482"/>
      <c r="R35" s="484"/>
      <c r="S35" s="486"/>
    </row>
    <row r="36" spans="1:19" s="65" customFormat="1" ht="24" customHeight="1" x14ac:dyDescent="0.25">
      <c r="A36" s="515">
        <v>2</v>
      </c>
      <c r="B36" s="514" t="s">
        <v>134</v>
      </c>
      <c r="C36" s="514"/>
      <c r="D36" s="80" t="s">
        <v>17</v>
      </c>
      <c r="E36" s="80" t="s">
        <v>18</v>
      </c>
      <c r="F36" s="80" t="s">
        <v>19</v>
      </c>
      <c r="G36" s="127" t="s">
        <v>20</v>
      </c>
      <c r="H36" s="79"/>
      <c r="I36" s="79"/>
      <c r="J36" s="79"/>
      <c r="K36" s="79"/>
      <c r="L36" s="79"/>
      <c r="M36" s="79"/>
      <c r="N36" s="151"/>
      <c r="O36" s="151"/>
      <c r="P36" s="151"/>
      <c r="Q36" s="481">
        <f>SUM(D37:F37)</f>
        <v>0</v>
      </c>
      <c r="R36" s="483">
        <v>2</v>
      </c>
      <c r="S36" s="485">
        <f>R36*Q36</f>
        <v>0</v>
      </c>
    </row>
    <row r="37" spans="1:19" s="65" customFormat="1" ht="24" customHeight="1" x14ac:dyDescent="0.25">
      <c r="A37" s="515"/>
      <c r="B37" s="514"/>
      <c r="C37" s="514"/>
      <c r="D37" s="84"/>
      <c r="E37" s="84"/>
      <c r="F37" s="84"/>
      <c r="G37" s="128"/>
      <c r="H37" s="79"/>
      <c r="I37" s="79"/>
      <c r="J37" s="79"/>
      <c r="K37" s="79"/>
      <c r="L37" s="79"/>
      <c r="M37" s="79"/>
      <c r="N37" s="154"/>
      <c r="O37" s="154"/>
      <c r="P37" s="151"/>
      <c r="Q37" s="482"/>
      <c r="R37" s="484"/>
      <c r="S37" s="486"/>
    </row>
    <row r="38" spans="1:19" s="65" customFormat="1" ht="24" customHeight="1" x14ac:dyDescent="0.25">
      <c r="A38" s="515">
        <v>3</v>
      </c>
      <c r="B38" s="514" t="s">
        <v>133</v>
      </c>
      <c r="C38" s="514"/>
      <c r="D38" s="80" t="s">
        <v>17</v>
      </c>
      <c r="E38" s="80" t="s">
        <v>18</v>
      </c>
      <c r="F38" s="80" t="s">
        <v>19</v>
      </c>
      <c r="G38" s="80" t="s">
        <v>20</v>
      </c>
      <c r="H38" s="79"/>
      <c r="I38" s="79"/>
      <c r="J38" s="79"/>
      <c r="K38" s="79"/>
      <c r="L38" s="79"/>
      <c r="M38" s="79"/>
      <c r="N38" s="154"/>
      <c r="O38" s="154"/>
      <c r="P38" s="151"/>
      <c r="Q38" s="481">
        <f>SUM(D39:F39)</f>
        <v>0</v>
      </c>
      <c r="R38" s="483">
        <v>2</v>
      </c>
      <c r="S38" s="485">
        <f>R38*Q38</f>
        <v>0</v>
      </c>
    </row>
    <row r="39" spans="1:19" s="41" customFormat="1" ht="24" customHeight="1" x14ac:dyDescent="0.25">
      <c r="A39" s="515"/>
      <c r="B39" s="514"/>
      <c r="C39" s="514"/>
      <c r="D39" s="84"/>
      <c r="E39" s="84"/>
      <c r="F39" s="84"/>
      <c r="G39" s="84"/>
      <c r="H39" s="79"/>
      <c r="I39" s="79"/>
      <c r="J39" s="79"/>
      <c r="K39" s="79"/>
      <c r="L39" s="79"/>
      <c r="M39" s="79"/>
      <c r="N39" s="151"/>
      <c r="O39" s="151"/>
      <c r="P39" s="151"/>
      <c r="Q39" s="482"/>
      <c r="R39" s="484"/>
      <c r="S39" s="486"/>
    </row>
    <row r="40" spans="1:19" s="41" customFormat="1" ht="28.5" customHeight="1" x14ac:dyDescent="0.25">
      <c r="A40" s="83">
        <v>5</v>
      </c>
      <c r="B40" s="514" t="s">
        <v>141</v>
      </c>
      <c r="C40" s="514"/>
      <c r="D40" s="138"/>
      <c r="E40" s="155"/>
      <c r="F40" s="156"/>
      <c r="G40" s="156"/>
      <c r="H40" s="79"/>
      <c r="I40" s="79"/>
      <c r="J40" s="79"/>
      <c r="K40" s="79"/>
      <c r="L40" s="79"/>
      <c r="M40" s="79"/>
      <c r="N40" s="151"/>
      <c r="O40" s="151"/>
      <c r="P40" s="151"/>
      <c r="Q40" s="136">
        <f>D40</f>
        <v>0</v>
      </c>
      <c r="R40" s="124">
        <v>2</v>
      </c>
      <c r="S40" s="157">
        <f>R40*Q40</f>
        <v>0</v>
      </c>
    </row>
    <row r="41" spans="1:19" s="41" customFormat="1" ht="28.5" customHeight="1" x14ac:dyDescent="0.25">
      <c r="A41" s="158">
        <v>6</v>
      </c>
      <c r="B41" s="159" t="s">
        <v>9</v>
      </c>
      <c r="C41" s="84" t="s">
        <v>240</v>
      </c>
      <c r="D41" s="84"/>
      <c r="E41" s="79"/>
      <c r="F41" s="79"/>
      <c r="G41" s="79"/>
      <c r="H41" s="79"/>
      <c r="I41" s="79"/>
      <c r="J41" s="79"/>
      <c r="K41" s="79"/>
      <c r="L41" s="79"/>
      <c r="M41" s="79"/>
      <c r="N41" s="154"/>
      <c r="O41" s="154"/>
      <c r="P41" s="151"/>
      <c r="Q41" s="137">
        <f t="shared" ref="Q41:Q55" si="0">D41</f>
        <v>0</v>
      </c>
      <c r="R41" s="124">
        <v>1.5</v>
      </c>
      <c r="S41" s="157">
        <f>R41*Q41</f>
        <v>0</v>
      </c>
    </row>
    <row r="42" spans="1:19" s="41" customFormat="1" ht="28.5" customHeight="1" x14ac:dyDescent="0.25">
      <c r="A42" s="158">
        <v>7</v>
      </c>
      <c r="B42" s="159" t="s">
        <v>9</v>
      </c>
      <c r="C42" s="160"/>
      <c r="D42" s="84"/>
      <c r="E42" s="79"/>
      <c r="F42" s="79"/>
      <c r="G42" s="79"/>
      <c r="H42" s="79"/>
      <c r="I42" s="79"/>
      <c r="J42" s="79"/>
      <c r="K42" s="79"/>
      <c r="L42" s="79"/>
      <c r="M42" s="79"/>
      <c r="N42" s="151"/>
      <c r="O42" s="151"/>
      <c r="P42" s="151"/>
      <c r="Q42" s="137">
        <f t="shared" si="0"/>
        <v>0</v>
      </c>
      <c r="R42" s="124">
        <v>1.5</v>
      </c>
      <c r="S42" s="157">
        <f t="shared" ref="S42:S53" si="1">R42*Q42</f>
        <v>0</v>
      </c>
    </row>
    <row r="43" spans="1:19" s="41" customFormat="1" ht="28.5" customHeight="1" x14ac:dyDescent="0.25">
      <c r="A43" s="158">
        <v>8</v>
      </c>
      <c r="B43" s="159" t="s">
        <v>9</v>
      </c>
      <c r="C43" s="160" t="s">
        <v>145</v>
      </c>
      <c r="D43" s="84"/>
      <c r="E43" s="79"/>
      <c r="F43" s="79"/>
      <c r="G43" s="79"/>
      <c r="H43" s="79"/>
      <c r="I43" s="79"/>
      <c r="J43" s="79"/>
      <c r="K43" s="79"/>
      <c r="L43" s="79"/>
      <c r="M43" s="79"/>
      <c r="N43" s="154"/>
      <c r="O43" s="154"/>
      <c r="P43" s="151"/>
      <c r="Q43" s="137">
        <f t="shared" si="0"/>
        <v>0</v>
      </c>
      <c r="R43" s="124">
        <v>1.5</v>
      </c>
      <c r="S43" s="157">
        <f t="shared" si="1"/>
        <v>0</v>
      </c>
    </row>
    <row r="44" spans="1:19" s="41" customFormat="1" ht="28.5" customHeight="1" x14ac:dyDescent="0.25">
      <c r="A44" s="158">
        <v>9</v>
      </c>
      <c r="B44" s="159" t="s">
        <v>9</v>
      </c>
      <c r="C44" s="160" t="s">
        <v>145</v>
      </c>
      <c r="D44" s="84"/>
      <c r="E44" s="79"/>
      <c r="F44" s="79"/>
      <c r="G44" s="79"/>
      <c r="H44" s="79"/>
      <c r="I44" s="79"/>
      <c r="J44" s="79"/>
      <c r="K44" s="79"/>
      <c r="L44" s="79"/>
      <c r="M44" s="79"/>
      <c r="N44" s="156"/>
      <c r="O44" s="156"/>
      <c r="P44" s="156"/>
      <c r="Q44" s="137">
        <f t="shared" si="0"/>
        <v>0</v>
      </c>
      <c r="R44" s="124">
        <v>1.5</v>
      </c>
      <c r="S44" s="157">
        <f t="shared" si="1"/>
        <v>0</v>
      </c>
    </row>
    <row r="45" spans="1:19" s="41" customFormat="1" ht="28.5" customHeight="1" x14ac:dyDescent="0.25">
      <c r="A45" s="158">
        <v>10</v>
      </c>
      <c r="B45" s="159" t="s">
        <v>9</v>
      </c>
      <c r="C45" s="160" t="s">
        <v>145</v>
      </c>
      <c r="D45" s="84"/>
      <c r="E45" s="79"/>
      <c r="F45" s="79"/>
      <c r="G45" s="79"/>
      <c r="H45" s="79"/>
      <c r="I45" s="79"/>
      <c r="J45" s="79"/>
      <c r="K45" s="79"/>
      <c r="L45" s="79"/>
      <c r="M45" s="79"/>
      <c r="N45" s="151"/>
      <c r="O45" s="151"/>
      <c r="P45" s="151"/>
      <c r="Q45" s="137">
        <f t="shared" si="0"/>
        <v>0</v>
      </c>
      <c r="R45" s="124">
        <v>1.5</v>
      </c>
      <c r="S45" s="157">
        <f t="shared" si="1"/>
        <v>0</v>
      </c>
    </row>
    <row r="46" spans="1:19" s="41" customFormat="1" ht="28.5" customHeight="1" x14ac:dyDescent="0.25">
      <c r="A46" s="158">
        <v>11</v>
      </c>
      <c r="B46" s="159" t="s">
        <v>9</v>
      </c>
      <c r="C46" s="160" t="s">
        <v>145</v>
      </c>
      <c r="D46" s="84"/>
      <c r="E46" s="79"/>
      <c r="F46" s="79"/>
      <c r="G46" s="79"/>
      <c r="H46" s="79"/>
      <c r="I46" s="79"/>
      <c r="J46" s="79"/>
      <c r="K46" s="79"/>
      <c r="L46" s="79"/>
      <c r="M46" s="79"/>
      <c r="N46" s="151"/>
      <c r="O46" s="151"/>
      <c r="P46" s="151"/>
      <c r="Q46" s="137">
        <f t="shared" si="0"/>
        <v>0</v>
      </c>
      <c r="R46" s="124">
        <v>1.5</v>
      </c>
      <c r="S46" s="157">
        <f t="shared" si="1"/>
        <v>0</v>
      </c>
    </row>
    <row r="47" spans="1:19" s="41" customFormat="1" ht="28.5" customHeight="1" x14ac:dyDescent="0.25">
      <c r="A47" s="158">
        <v>12</v>
      </c>
      <c r="B47" s="159" t="s">
        <v>9</v>
      </c>
      <c r="C47" s="160" t="s">
        <v>145</v>
      </c>
      <c r="D47" s="84"/>
      <c r="E47" s="79"/>
      <c r="F47" s="79"/>
      <c r="G47" s="79"/>
      <c r="H47" s="79"/>
      <c r="I47" s="79"/>
      <c r="J47" s="79"/>
      <c r="K47" s="79"/>
      <c r="L47" s="79"/>
      <c r="M47" s="79"/>
      <c r="N47" s="151"/>
      <c r="O47" s="151"/>
      <c r="P47" s="151"/>
      <c r="Q47" s="137">
        <f t="shared" si="0"/>
        <v>0</v>
      </c>
      <c r="R47" s="124">
        <v>1.5</v>
      </c>
      <c r="S47" s="157">
        <f t="shared" si="1"/>
        <v>0</v>
      </c>
    </row>
    <row r="48" spans="1:19" s="41" customFormat="1" ht="28.5" customHeight="1" x14ac:dyDescent="0.25">
      <c r="A48" s="158">
        <v>13</v>
      </c>
      <c r="B48" s="159" t="s">
        <v>9</v>
      </c>
      <c r="C48" s="160" t="s">
        <v>145</v>
      </c>
      <c r="D48" s="84"/>
      <c r="E48" s="79"/>
      <c r="F48" s="79"/>
      <c r="G48" s="79"/>
      <c r="H48" s="79"/>
      <c r="I48" s="79"/>
      <c r="J48" s="79"/>
      <c r="K48" s="79"/>
      <c r="L48" s="79"/>
      <c r="M48" s="79"/>
      <c r="N48" s="151"/>
      <c r="O48" s="151"/>
      <c r="P48" s="151"/>
      <c r="Q48" s="137">
        <f t="shared" si="0"/>
        <v>0</v>
      </c>
      <c r="R48" s="124">
        <v>1.5</v>
      </c>
      <c r="S48" s="157">
        <f t="shared" si="1"/>
        <v>0</v>
      </c>
    </row>
    <row r="49" spans="1:19" s="41" customFormat="1" ht="28.5" customHeight="1" x14ac:dyDescent="0.25">
      <c r="A49" s="158">
        <v>16</v>
      </c>
      <c r="B49" s="159" t="s">
        <v>9</v>
      </c>
      <c r="C49" s="160" t="s">
        <v>145</v>
      </c>
      <c r="D49" s="84"/>
      <c r="E49" s="79"/>
      <c r="F49" s="79"/>
      <c r="G49" s="79"/>
      <c r="H49" s="79"/>
      <c r="I49" s="79"/>
      <c r="J49" s="79"/>
      <c r="K49" s="79"/>
      <c r="L49" s="79"/>
      <c r="M49" s="79"/>
      <c r="N49" s="151"/>
      <c r="O49" s="151"/>
      <c r="P49" s="151"/>
      <c r="Q49" s="137">
        <f t="shared" si="0"/>
        <v>0</v>
      </c>
      <c r="R49" s="124">
        <v>1.5</v>
      </c>
      <c r="S49" s="157">
        <f t="shared" si="1"/>
        <v>0</v>
      </c>
    </row>
    <row r="50" spans="1:19" s="41" customFormat="1" ht="28.5" customHeight="1" x14ac:dyDescent="0.25">
      <c r="A50" s="158">
        <v>17</v>
      </c>
      <c r="B50" s="159" t="s">
        <v>9</v>
      </c>
      <c r="C50" s="160" t="s">
        <v>145</v>
      </c>
      <c r="D50" s="84"/>
      <c r="E50" s="79"/>
      <c r="F50" s="79"/>
      <c r="G50" s="79"/>
      <c r="H50" s="79"/>
      <c r="I50" s="79"/>
      <c r="J50" s="79"/>
      <c r="K50" s="79"/>
      <c r="L50" s="79"/>
      <c r="M50" s="79"/>
      <c r="N50" s="161"/>
      <c r="O50" s="161"/>
      <c r="P50" s="161"/>
      <c r="Q50" s="137">
        <f t="shared" si="0"/>
        <v>0</v>
      </c>
      <c r="R50" s="124">
        <v>1.5</v>
      </c>
      <c r="S50" s="157">
        <f t="shared" si="1"/>
        <v>0</v>
      </c>
    </row>
    <row r="51" spans="1:19" s="41" customFormat="1" ht="28.5" customHeight="1" x14ac:dyDescent="0.25">
      <c r="A51" s="158">
        <v>18</v>
      </c>
      <c r="B51" s="159" t="s">
        <v>9</v>
      </c>
      <c r="C51" s="160" t="s">
        <v>145</v>
      </c>
      <c r="D51" s="84"/>
      <c r="E51" s="79"/>
      <c r="F51" s="79"/>
      <c r="G51" s="79"/>
      <c r="H51" s="79"/>
      <c r="I51" s="79"/>
      <c r="J51" s="79"/>
      <c r="K51" s="79"/>
      <c r="L51" s="79"/>
      <c r="M51" s="79"/>
      <c r="N51" s="151"/>
      <c r="O51" s="151"/>
      <c r="P51" s="151"/>
      <c r="Q51" s="137">
        <f t="shared" si="0"/>
        <v>0</v>
      </c>
      <c r="R51" s="124">
        <v>1.5</v>
      </c>
      <c r="S51" s="157">
        <f t="shared" si="1"/>
        <v>0</v>
      </c>
    </row>
    <row r="52" spans="1:19" s="41" customFormat="1" ht="28.5" customHeight="1" x14ac:dyDescent="0.25">
      <c r="A52" s="158">
        <v>19</v>
      </c>
      <c r="B52" s="159" t="s">
        <v>9</v>
      </c>
      <c r="C52" s="160" t="s">
        <v>145</v>
      </c>
      <c r="D52" s="84"/>
      <c r="E52" s="79"/>
      <c r="F52" s="79"/>
      <c r="G52" s="79"/>
      <c r="H52" s="79"/>
      <c r="I52" s="79"/>
      <c r="J52" s="79"/>
      <c r="K52" s="79"/>
      <c r="L52" s="79"/>
      <c r="M52" s="79"/>
      <c r="N52" s="151"/>
      <c r="O52" s="151"/>
      <c r="P52" s="151"/>
      <c r="Q52" s="137">
        <f t="shared" si="0"/>
        <v>0</v>
      </c>
      <c r="R52" s="124">
        <v>1.5</v>
      </c>
      <c r="S52" s="157">
        <f t="shared" si="1"/>
        <v>0</v>
      </c>
    </row>
    <row r="53" spans="1:19" s="41" customFormat="1" ht="28.5" customHeight="1" x14ac:dyDescent="0.25">
      <c r="A53" s="158">
        <v>20</v>
      </c>
      <c r="B53" s="159" t="s">
        <v>9</v>
      </c>
      <c r="C53" s="160" t="s">
        <v>145</v>
      </c>
      <c r="D53" s="84"/>
      <c r="E53" s="79"/>
      <c r="F53" s="79"/>
      <c r="G53" s="79"/>
      <c r="H53" s="79"/>
      <c r="I53" s="79"/>
      <c r="J53" s="79"/>
      <c r="K53" s="79"/>
      <c r="L53" s="79"/>
      <c r="M53" s="79"/>
      <c r="N53" s="151"/>
      <c r="O53" s="151"/>
      <c r="P53" s="151"/>
      <c r="Q53" s="137">
        <f t="shared" si="0"/>
        <v>0</v>
      </c>
      <c r="R53" s="124">
        <v>1.5</v>
      </c>
      <c r="S53" s="157">
        <f t="shared" si="1"/>
        <v>0</v>
      </c>
    </row>
    <row r="54" spans="1:19" s="41" customFormat="1" ht="28.5" customHeight="1" x14ac:dyDescent="0.25">
      <c r="A54" s="158">
        <v>21</v>
      </c>
      <c r="B54" s="159" t="s">
        <v>31</v>
      </c>
      <c r="C54" s="162"/>
      <c r="D54" s="84"/>
      <c r="E54" s="79"/>
      <c r="F54" s="79"/>
      <c r="G54" s="79"/>
      <c r="H54" s="79"/>
      <c r="I54" s="79"/>
      <c r="J54" s="79"/>
      <c r="K54" s="79"/>
      <c r="L54" s="79"/>
      <c r="M54" s="79"/>
      <c r="N54" s="151"/>
      <c r="O54" s="151"/>
      <c r="P54" s="151"/>
      <c r="Q54" s="137">
        <f t="shared" si="0"/>
        <v>0</v>
      </c>
      <c r="R54" s="124">
        <v>3</v>
      </c>
      <c r="S54" s="157">
        <f>R54*Q54</f>
        <v>0</v>
      </c>
    </row>
    <row r="55" spans="1:19" s="41" customFormat="1" ht="28.5" customHeight="1" thickBot="1" x14ac:dyDescent="0.3">
      <c r="A55" s="163">
        <v>22</v>
      </c>
      <c r="B55" s="164" t="s">
        <v>53</v>
      </c>
      <c r="C55" s="164"/>
      <c r="D55" s="139"/>
      <c r="E55" s="165"/>
      <c r="F55" s="165"/>
      <c r="G55" s="165"/>
      <c r="H55" s="165"/>
      <c r="I55" s="165"/>
      <c r="J55" s="165"/>
      <c r="K55" s="165"/>
      <c r="L55" s="165"/>
      <c r="M55" s="165"/>
      <c r="N55" s="166"/>
      <c r="O55" s="166"/>
      <c r="P55" s="166"/>
      <c r="Q55" s="167">
        <f t="shared" si="0"/>
        <v>0</v>
      </c>
      <c r="R55" s="168">
        <v>3.5</v>
      </c>
      <c r="S55" s="169">
        <f>R55*Q55</f>
        <v>0</v>
      </c>
    </row>
    <row r="56" spans="1:19" s="42" customFormat="1" ht="19.5" customHeight="1" thickBot="1" x14ac:dyDescent="0.3">
      <c r="A56" s="408" t="s">
        <v>121</v>
      </c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10"/>
      <c r="Q56" s="510" t="s">
        <v>41</v>
      </c>
      <c r="R56" s="511"/>
      <c r="S56" s="252">
        <f>SUM(S22:S55)</f>
        <v>0</v>
      </c>
    </row>
    <row r="57" spans="1:19" s="42" customFormat="1" ht="31.5" customHeight="1" thickBot="1" x14ac:dyDescent="0.3">
      <c r="A57" s="411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3"/>
      <c r="Q57" s="254" t="s">
        <v>142</v>
      </c>
      <c r="R57" s="255"/>
      <c r="S57" s="253">
        <f>S56*0.09</f>
        <v>0</v>
      </c>
    </row>
    <row r="58" spans="1:19" s="41" customFormat="1" ht="14.25" x14ac:dyDescent="0.2">
      <c r="A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32"/>
      <c r="O58" s="32"/>
      <c r="P58" s="32"/>
      <c r="Q58" s="43"/>
      <c r="R58" s="44"/>
      <c r="S58" s="44"/>
    </row>
    <row r="59" spans="1:19" s="41" customFormat="1" ht="14.25" x14ac:dyDescent="0.2">
      <c r="A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2"/>
      <c r="O59" s="32"/>
      <c r="P59" s="32"/>
      <c r="Q59" s="43"/>
      <c r="R59" s="44"/>
      <c r="S59" s="44"/>
    </row>
    <row r="60" spans="1:19" s="41" customFormat="1" ht="14.25" x14ac:dyDescent="0.2">
      <c r="A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5"/>
      <c r="R60" s="46"/>
      <c r="S60" s="46"/>
    </row>
    <row r="61" spans="1:19" s="41" customFormat="1" ht="14.25" x14ac:dyDescent="0.2">
      <c r="A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5"/>
      <c r="R61" s="46"/>
      <c r="S61" s="46"/>
    </row>
    <row r="62" spans="1:19" s="41" customFormat="1" ht="14.25" x14ac:dyDescent="0.2">
      <c r="A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5"/>
      <c r="R62" s="46"/>
      <c r="S62" s="46"/>
    </row>
  </sheetData>
  <mergeCells count="70">
    <mergeCell ref="A32:A33"/>
    <mergeCell ref="B32:C33"/>
    <mergeCell ref="Q32:Q33"/>
    <mergeCell ref="R32:R33"/>
    <mergeCell ref="S32:S33"/>
    <mergeCell ref="C12:S12"/>
    <mergeCell ref="C13:S13"/>
    <mergeCell ref="A24:A25"/>
    <mergeCell ref="Q24:Q25"/>
    <mergeCell ref="R24:R25"/>
    <mergeCell ref="S24:S25"/>
    <mergeCell ref="B21:C21"/>
    <mergeCell ref="D21:P21"/>
    <mergeCell ref="A22:A23"/>
    <mergeCell ref="R36:R37"/>
    <mergeCell ref="R38:R39"/>
    <mergeCell ref="A34:A35"/>
    <mergeCell ref="B34:C35"/>
    <mergeCell ref="B40:C40"/>
    <mergeCell ref="B36:C37"/>
    <mergeCell ref="B38:C39"/>
    <mergeCell ref="Q36:Q37"/>
    <mergeCell ref="Q38:Q39"/>
    <mergeCell ref="Q34:Q35"/>
    <mergeCell ref="Q56:R56"/>
    <mergeCell ref="S22:S23"/>
    <mergeCell ref="S36:S37"/>
    <mergeCell ref="S38:S39"/>
    <mergeCell ref="A56:P57"/>
    <mergeCell ref="B26:C27"/>
    <mergeCell ref="B28:C29"/>
    <mergeCell ref="Q26:Q27"/>
    <mergeCell ref="R26:R27"/>
    <mergeCell ref="S26:S27"/>
    <mergeCell ref="A36:A37"/>
    <mergeCell ref="A38:A39"/>
    <mergeCell ref="B24:C25"/>
    <mergeCell ref="A28:A29"/>
    <mergeCell ref="A26:A27"/>
    <mergeCell ref="R22:R23"/>
    <mergeCell ref="S34:S35"/>
    <mergeCell ref="A18:B19"/>
    <mergeCell ref="C18:S19"/>
    <mergeCell ref="C14:S14"/>
    <mergeCell ref="I6:S9"/>
    <mergeCell ref="C10:S10"/>
    <mergeCell ref="S28:S29"/>
    <mergeCell ref="Q28:Q29"/>
    <mergeCell ref="R28:R29"/>
    <mergeCell ref="R34:R35"/>
    <mergeCell ref="C6:H6"/>
    <mergeCell ref="C7:H7"/>
    <mergeCell ref="C17:S17"/>
    <mergeCell ref="Q22:Q23"/>
    <mergeCell ref="B22:C23"/>
    <mergeCell ref="C11:S11"/>
    <mergeCell ref="A30:A31"/>
    <mergeCell ref="B30:C31"/>
    <mergeCell ref="Q30:Q31"/>
    <mergeCell ref="R30:R31"/>
    <mergeCell ref="S30:S31"/>
    <mergeCell ref="A1:S3"/>
    <mergeCell ref="A8:B9"/>
    <mergeCell ref="C8:D9"/>
    <mergeCell ref="E8:F9"/>
    <mergeCell ref="G8:H9"/>
    <mergeCell ref="I4:M5"/>
    <mergeCell ref="N4:S5"/>
    <mergeCell ref="C4:H4"/>
    <mergeCell ref="C5:H5"/>
  </mergeCells>
  <dataValidations count="2">
    <dataValidation type="list" allowBlank="1" showInputMessage="1" showErrorMessage="1" sqref="C15" xr:uid="{00000000-0002-0000-0200-000001000000}">
      <formula1>PAYMENT</formula1>
    </dataValidation>
    <dataValidation type="date" allowBlank="1" showInputMessage="1" showErrorMessage="1" promptTitle="Disclaimer &amp; Operating Hours" prompt="Date stated does not guarantee that your order is ready for collection. Please check before coming. Thank you._x000a__x000a_Tuesdays - Friday: 10am - 1pm, 2pm - 5pm._x000a_Saturdays - 930am - 430pm. _x000a__x000a_We are closed on Sundays, Mondays &amp; PH" sqref="G8:H9" xr:uid="{00000000-0002-0000-0200-000002000000}">
      <formula1>45658</formula1>
      <formula2>401404</formula2>
    </dataValidation>
  </dataValidations>
  <pageMargins left="0.7" right="0.7" top="0.75" bottom="0.75" header="0.3" footer="0.3"/>
  <pageSetup paperSize="9" scale="31" orientation="landscape" horizontalDpi="203" verticalDpi="20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'For Official Use Only'!$A$17:$A$19</xm:f>
          </x14:formula1>
          <xm:sqref>C8:D9</xm:sqref>
        </x14:dataValidation>
        <x14:dataValidation type="list" allowBlank="1" showInputMessage="1" showErrorMessage="1" xr:uid="{8E806B92-2111-4DC5-82CF-5E25B0DFE05D}">
          <x14:formula1>
            <xm:f>'For Official Use Only'!$A$12:$A$14</xm:f>
          </x14:formula1>
          <xm:sqref>N4:S5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T49"/>
  <sheetViews>
    <sheetView view="pageBreakPreview" topLeftCell="A5" zoomScale="60" zoomScaleNormal="40" zoomScalePageLayoutView="115" workbookViewId="0">
      <selection activeCell="A21" sqref="A21:R21"/>
    </sheetView>
  </sheetViews>
  <sheetFormatPr defaultRowHeight="11.25" x14ac:dyDescent="0.2"/>
  <cols>
    <col min="1" max="1" width="10.28515625" style="22" customWidth="1"/>
    <col min="2" max="2" width="21.28515625" style="21" customWidth="1"/>
    <col min="3" max="3" width="21.5703125" style="21" customWidth="1"/>
    <col min="4" max="4" width="6.28515625" style="22" customWidth="1"/>
    <col min="5" max="5" width="15.140625" style="22" customWidth="1"/>
    <col min="6" max="6" width="13.85546875" style="22" customWidth="1"/>
    <col min="7" max="8" width="15.140625" style="22" customWidth="1"/>
    <col min="9" max="9" width="10.28515625" style="22" customWidth="1"/>
    <col min="10" max="10" width="15.140625" style="22" customWidth="1"/>
    <col min="11" max="11" width="23.5703125" style="22" customWidth="1"/>
    <col min="12" max="14" width="15.140625" style="22" customWidth="1"/>
    <col min="15" max="15" width="13.5703125" style="22" customWidth="1"/>
    <col min="16" max="16" width="11.140625" style="26" bestFit="1" customWidth="1"/>
    <col min="17" max="17" width="14" style="24" customWidth="1"/>
    <col min="18" max="18" width="17.7109375" style="24" customWidth="1"/>
    <col min="19" max="19" width="9.140625" style="21"/>
    <col min="20" max="20" width="13.140625" style="21" bestFit="1" customWidth="1"/>
    <col min="21" max="16384" width="9.140625" style="21"/>
  </cols>
  <sheetData>
    <row r="1" spans="1:20" ht="24.95" customHeight="1" x14ac:dyDescent="0.2">
      <c r="A1" s="339" t="s">
        <v>158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20" ht="24.95" customHeight="1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4"/>
      <c r="S2" s="31"/>
      <c r="T2" s="31"/>
    </row>
    <row r="3" spans="1:20" ht="24.95" customHeight="1" thickBot="1" x14ac:dyDescent="0.25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9"/>
      <c r="S3" s="31"/>
      <c r="T3" s="31"/>
    </row>
    <row r="4" spans="1:20" ht="25.5" customHeight="1" thickBot="1" x14ac:dyDescent="0.25">
      <c r="A4" s="522" t="s">
        <v>187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4"/>
      <c r="S4" s="93"/>
      <c r="T4" s="31"/>
    </row>
    <row r="5" spans="1:20" s="23" customFormat="1" ht="25.5" customHeight="1" x14ac:dyDescent="0.25">
      <c r="A5" s="113" t="s">
        <v>23</v>
      </c>
      <c r="B5" s="114"/>
      <c r="C5" s="602"/>
      <c r="D5" s="603"/>
      <c r="E5" s="603"/>
      <c r="F5" s="603"/>
      <c r="G5" s="603"/>
      <c r="H5" s="604"/>
      <c r="I5" s="469" t="s">
        <v>194</v>
      </c>
      <c r="J5" s="470"/>
      <c r="K5" s="470"/>
      <c r="L5" s="471"/>
      <c r="M5" s="431"/>
      <c r="N5" s="432"/>
      <c r="O5" s="432"/>
      <c r="P5" s="432"/>
      <c r="Q5" s="432"/>
      <c r="R5" s="433"/>
      <c r="S5" s="21"/>
    </row>
    <row r="6" spans="1:20" s="23" customFormat="1" ht="45.75" customHeight="1" x14ac:dyDescent="0.25">
      <c r="A6" s="115" t="s">
        <v>24</v>
      </c>
      <c r="B6" s="116"/>
      <c r="C6" s="563"/>
      <c r="D6" s="564"/>
      <c r="E6" s="564"/>
      <c r="F6" s="564"/>
      <c r="G6" s="564"/>
      <c r="H6" s="565"/>
      <c r="I6" s="472"/>
      <c r="J6" s="473"/>
      <c r="K6" s="473"/>
      <c r="L6" s="474"/>
      <c r="M6" s="434"/>
      <c r="N6" s="435"/>
      <c r="O6" s="435"/>
      <c r="P6" s="435"/>
      <c r="Q6" s="435"/>
      <c r="R6" s="436"/>
    </row>
    <row r="7" spans="1:20" s="23" customFormat="1" ht="33" customHeight="1" x14ac:dyDescent="0.25">
      <c r="A7" s="115" t="s">
        <v>25</v>
      </c>
      <c r="B7" s="116"/>
      <c r="C7" s="563"/>
      <c r="D7" s="564"/>
      <c r="E7" s="564"/>
      <c r="F7" s="564"/>
      <c r="G7" s="564"/>
      <c r="H7" s="565"/>
      <c r="I7" s="494" t="s">
        <v>241</v>
      </c>
      <c r="J7" s="495"/>
      <c r="K7" s="495"/>
      <c r="L7" s="495"/>
      <c r="M7" s="495"/>
      <c r="N7" s="495"/>
      <c r="O7" s="495"/>
      <c r="P7" s="495"/>
      <c r="Q7" s="495"/>
      <c r="R7" s="605"/>
    </row>
    <row r="8" spans="1:20" s="23" customFormat="1" ht="46.5" customHeight="1" x14ac:dyDescent="0.25">
      <c r="A8" s="115" t="s">
        <v>26</v>
      </c>
      <c r="B8" s="116"/>
      <c r="C8" s="563"/>
      <c r="D8" s="564"/>
      <c r="E8" s="564"/>
      <c r="F8" s="564"/>
      <c r="G8" s="564"/>
      <c r="H8" s="565"/>
      <c r="I8" s="424"/>
      <c r="J8" s="606"/>
      <c r="K8" s="606"/>
      <c r="L8" s="606"/>
      <c r="M8" s="606"/>
      <c r="N8" s="606"/>
      <c r="O8" s="606"/>
      <c r="P8" s="606"/>
      <c r="Q8" s="606"/>
      <c r="R8" s="607"/>
    </row>
    <row r="9" spans="1:20" s="23" customFormat="1" ht="12.75" customHeight="1" x14ac:dyDescent="0.25">
      <c r="A9" s="547" t="s">
        <v>124</v>
      </c>
      <c r="B9" s="548"/>
      <c r="C9" s="551"/>
      <c r="D9" s="552"/>
      <c r="E9" s="555" t="s">
        <v>174</v>
      </c>
      <c r="F9" s="556"/>
      <c r="G9" s="559"/>
      <c r="H9" s="560"/>
      <c r="I9" s="424"/>
      <c r="J9" s="606"/>
      <c r="K9" s="606"/>
      <c r="L9" s="606"/>
      <c r="M9" s="606"/>
      <c r="N9" s="606"/>
      <c r="O9" s="606"/>
      <c r="P9" s="606"/>
      <c r="Q9" s="606"/>
      <c r="R9" s="607"/>
    </row>
    <row r="10" spans="1:20" ht="70.5" customHeight="1" x14ac:dyDescent="0.2">
      <c r="A10" s="549"/>
      <c r="B10" s="550"/>
      <c r="C10" s="553"/>
      <c r="D10" s="554"/>
      <c r="E10" s="557"/>
      <c r="F10" s="558"/>
      <c r="G10" s="561"/>
      <c r="H10" s="562"/>
      <c r="I10" s="608"/>
      <c r="J10" s="609"/>
      <c r="K10" s="609"/>
      <c r="L10" s="609"/>
      <c r="M10" s="609"/>
      <c r="N10" s="609"/>
      <c r="O10" s="609"/>
      <c r="P10" s="609"/>
      <c r="Q10" s="609"/>
      <c r="R10" s="610"/>
      <c r="S10" s="23"/>
    </row>
    <row r="11" spans="1:20" s="65" customFormat="1" ht="41.25" customHeight="1" x14ac:dyDescent="0.2">
      <c r="A11" s="545" t="s">
        <v>106</v>
      </c>
      <c r="B11" s="546"/>
      <c r="C11" s="598" t="s">
        <v>139</v>
      </c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600"/>
    </row>
    <row r="12" spans="1:20" s="65" customFormat="1" ht="41.25" customHeight="1" x14ac:dyDescent="0.2">
      <c r="A12" s="117" t="s">
        <v>122</v>
      </c>
      <c r="B12" s="118"/>
      <c r="C12" s="598" t="s">
        <v>177</v>
      </c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601"/>
    </row>
    <row r="13" spans="1:20" s="65" customFormat="1" ht="41.25" customHeight="1" x14ac:dyDescent="0.2">
      <c r="A13" s="117" t="s">
        <v>107</v>
      </c>
      <c r="B13" s="118"/>
      <c r="C13" s="598" t="s">
        <v>178</v>
      </c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601"/>
    </row>
    <row r="14" spans="1:20" s="65" customFormat="1" ht="41.25" customHeight="1" x14ac:dyDescent="0.2">
      <c r="A14" s="591" t="s">
        <v>123</v>
      </c>
      <c r="B14" s="546"/>
      <c r="C14" s="598" t="s">
        <v>179</v>
      </c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601"/>
    </row>
    <row r="15" spans="1:20" s="95" customFormat="1" ht="41.25" customHeight="1" x14ac:dyDescent="0.2">
      <c r="A15" s="117" t="s">
        <v>108</v>
      </c>
      <c r="B15" s="118"/>
      <c r="C15" s="598" t="s">
        <v>236</v>
      </c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601"/>
      <c r="S15" s="65"/>
    </row>
    <row r="16" spans="1:20" s="54" customFormat="1" ht="22.5" customHeight="1" thickBot="1" x14ac:dyDescent="0.35">
      <c r="A16" s="39"/>
      <c r="B16" s="33"/>
      <c r="C16" s="34"/>
      <c r="D16" s="34"/>
      <c r="E16" s="34"/>
      <c r="F16" s="34"/>
      <c r="G16" s="34"/>
      <c r="H16" s="34"/>
      <c r="I16" s="33"/>
      <c r="J16" s="33"/>
      <c r="K16" s="33"/>
      <c r="L16" s="33"/>
      <c r="M16" s="37"/>
      <c r="N16" s="37"/>
      <c r="O16" s="37"/>
      <c r="P16" s="37"/>
      <c r="Q16" s="37"/>
      <c r="R16" s="40"/>
      <c r="S16" s="35"/>
    </row>
    <row r="17" spans="1:19" s="54" customFormat="1" ht="22.5" customHeight="1" x14ac:dyDescent="0.3">
      <c r="A17" s="50" t="s">
        <v>154</v>
      </c>
      <c r="B17" s="51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9" s="29" customFormat="1" ht="21" customHeight="1" x14ac:dyDescent="0.3">
      <c r="A18" s="55" t="s">
        <v>126</v>
      </c>
      <c r="B18" s="56"/>
      <c r="C18" s="460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2"/>
      <c r="S18" s="54"/>
    </row>
    <row r="19" spans="1:19" s="29" customFormat="1" ht="21" customHeight="1" x14ac:dyDescent="0.2">
      <c r="A19" s="566" t="s">
        <v>127</v>
      </c>
      <c r="B19" s="567"/>
      <c r="C19" s="592"/>
      <c r="D19" s="593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4"/>
    </row>
    <row r="20" spans="1:19" ht="24" customHeight="1" thickBot="1" x14ac:dyDescent="0.25">
      <c r="A20" s="568"/>
      <c r="B20" s="569"/>
      <c r="C20" s="595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7"/>
      <c r="S20" s="29"/>
    </row>
    <row r="21" spans="1:19" ht="78.75" customHeight="1" thickBot="1" x14ac:dyDescent="0.25">
      <c r="A21" s="588" t="s">
        <v>159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90"/>
    </row>
    <row r="22" spans="1:19" s="35" customFormat="1" ht="18.75" customHeight="1" x14ac:dyDescent="0.2">
      <c r="A22" s="535" t="s">
        <v>162</v>
      </c>
      <c r="B22" s="525" t="s">
        <v>232</v>
      </c>
      <c r="C22" s="526"/>
      <c r="D22" s="529"/>
      <c r="E22" s="530"/>
      <c r="F22" s="530"/>
      <c r="G22" s="530"/>
      <c r="H22" s="531"/>
      <c r="I22" s="537" t="s">
        <v>167</v>
      </c>
      <c r="J22" s="525" t="s">
        <v>168</v>
      </c>
      <c r="K22" s="526"/>
      <c r="L22" s="539"/>
      <c r="M22" s="540"/>
      <c r="N22" s="540"/>
      <c r="O22" s="540"/>
      <c r="P22" s="540"/>
      <c r="Q22" s="540"/>
      <c r="R22" s="541"/>
      <c r="S22" s="21"/>
    </row>
    <row r="23" spans="1:19" s="49" customFormat="1" ht="51" customHeight="1" thickBot="1" x14ac:dyDescent="0.25">
      <c r="A23" s="536"/>
      <c r="B23" s="527"/>
      <c r="C23" s="528"/>
      <c r="D23" s="532"/>
      <c r="E23" s="533"/>
      <c r="F23" s="533"/>
      <c r="G23" s="533"/>
      <c r="H23" s="534"/>
      <c r="I23" s="538"/>
      <c r="J23" s="527"/>
      <c r="K23" s="528"/>
      <c r="L23" s="542"/>
      <c r="M23" s="543"/>
      <c r="N23" s="543"/>
      <c r="O23" s="543"/>
      <c r="P23" s="543"/>
      <c r="Q23" s="543"/>
      <c r="R23" s="544"/>
      <c r="S23" s="35"/>
    </row>
    <row r="24" spans="1:19" s="41" customFormat="1" ht="38.25" customHeight="1" thickBot="1" x14ac:dyDescent="0.25">
      <c r="A24" s="94" t="s">
        <v>170</v>
      </c>
      <c r="B24" s="573" t="s">
        <v>169</v>
      </c>
      <c r="C24" s="574"/>
      <c r="D24" s="574"/>
      <c r="E24" s="574"/>
      <c r="F24" s="574"/>
      <c r="G24" s="574"/>
      <c r="H24" s="574"/>
      <c r="I24" s="575"/>
      <c r="J24" s="576" t="s">
        <v>171</v>
      </c>
      <c r="K24" s="577"/>
      <c r="L24" s="577"/>
      <c r="M24" s="577"/>
      <c r="N24" s="577"/>
      <c r="O24" s="577"/>
      <c r="P24" s="577"/>
      <c r="Q24" s="577"/>
      <c r="R24" s="578"/>
      <c r="S24" s="49"/>
    </row>
    <row r="25" spans="1:19" s="41" customFormat="1" ht="38.25" customHeight="1" x14ac:dyDescent="0.35">
      <c r="A25" s="59">
        <v>1</v>
      </c>
      <c r="B25" s="579"/>
      <c r="C25" s="580"/>
      <c r="D25" s="580"/>
      <c r="E25" s="580"/>
      <c r="F25" s="580"/>
      <c r="G25" s="580"/>
      <c r="H25" s="580"/>
      <c r="I25" s="581"/>
      <c r="J25" s="582"/>
      <c r="K25" s="583"/>
      <c r="L25" s="583"/>
      <c r="M25" s="583"/>
      <c r="N25" s="583"/>
      <c r="O25" s="583"/>
      <c r="P25" s="583"/>
      <c r="Q25" s="583"/>
      <c r="R25" s="584"/>
    </row>
    <row r="26" spans="1:19" s="41" customFormat="1" ht="38.25" customHeight="1" x14ac:dyDescent="0.35">
      <c r="A26" s="58">
        <v>2</v>
      </c>
      <c r="B26" s="585"/>
      <c r="C26" s="586"/>
      <c r="D26" s="586"/>
      <c r="E26" s="586"/>
      <c r="F26" s="586"/>
      <c r="G26" s="586"/>
      <c r="H26" s="586"/>
      <c r="I26" s="587"/>
      <c r="J26" s="570"/>
      <c r="K26" s="571"/>
      <c r="L26" s="571"/>
      <c r="M26" s="571"/>
      <c r="N26" s="571"/>
      <c r="O26" s="571"/>
      <c r="P26" s="571"/>
      <c r="Q26" s="571"/>
      <c r="R26" s="572"/>
    </row>
    <row r="27" spans="1:19" s="41" customFormat="1" ht="38.25" customHeight="1" x14ac:dyDescent="0.35">
      <c r="A27" s="57">
        <v>3</v>
      </c>
      <c r="B27" s="585"/>
      <c r="C27" s="586"/>
      <c r="D27" s="586"/>
      <c r="E27" s="586"/>
      <c r="F27" s="586"/>
      <c r="G27" s="586"/>
      <c r="H27" s="586"/>
      <c r="I27" s="587"/>
      <c r="J27" s="570"/>
      <c r="K27" s="571"/>
      <c r="L27" s="571"/>
      <c r="M27" s="571"/>
      <c r="N27" s="571"/>
      <c r="O27" s="571"/>
      <c r="P27" s="571"/>
      <c r="Q27" s="571"/>
      <c r="R27" s="572"/>
    </row>
    <row r="28" spans="1:19" s="41" customFormat="1" ht="38.25" customHeight="1" x14ac:dyDescent="0.35">
      <c r="A28" s="58">
        <v>4</v>
      </c>
      <c r="B28" s="585"/>
      <c r="C28" s="586"/>
      <c r="D28" s="586"/>
      <c r="E28" s="586"/>
      <c r="F28" s="586"/>
      <c r="G28" s="586"/>
      <c r="H28" s="586"/>
      <c r="I28" s="587"/>
      <c r="J28" s="570"/>
      <c r="K28" s="571"/>
      <c r="L28" s="571"/>
      <c r="M28" s="571"/>
      <c r="N28" s="571"/>
      <c r="O28" s="571"/>
      <c r="P28" s="571"/>
      <c r="Q28" s="571"/>
      <c r="R28" s="572"/>
    </row>
    <row r="29" spans="1:19" s="41" customFormat="1" ht="38.25" customHeight="1" x14ac:dyDescent="0.35">
      <c r="A29" s="57">
        <v>5</v>
      </c>
      <c r="B29" s="585"/>
      <c r="C29" s="586"/>
      <c r="D29" s="586"/>
      <c r="E29" s="586"/>
      <c r="F29" s="586"/>
      <c r="G29" s="586"/>
      <c r="H29" s="586"/>
      <c r="I29" s="587"/>
      <c r="J29" s="570"/>
      <c r="K29" s="571"/>
      <c r="L29" s="571"/>
      <c r="M29" s="571"/>
      <c r="N29" s="571"/>
      <c r="O29" s="571"/>
      <c r="P29" s="571"/>
      <c r="Q29" s="571"/>
      <c r="R29" s="572"/>
    </row>
    <row r="30" spans="1:19" s="41" customFormat="1" ht="38.25" customHeight="1" x14ac:dyDescent="0.35">
      <c r="A30" s="58">
        <v>6</v>
      </c>
      <c r="B30" s="585"/>
      <c r="C30" s="586"/>
      <c r="D30" s="586"/>
      <c r="E30" s="586"/>
      <c r="F30" s="586"/>
      <c r="G30" s="586"/>
      <c r="H30" s="586"/>
      <c r="I30" s="587"/>
      <c r="J30" s="570"/>
      <c r="K30" s="571"/>
      <c r="L30" s="571"/>
      <c r="M30" s="571"/>
      <c r="N30" s="571"/>
      <c r="O30" s="571"/>
      <c r="P30" s="571"/>
      <c r="Q30" s="571"/>
      <c r="R30" s="572"/>
    </row>
    <row r="31" spans="1:19" s="41" customFormat="1" ht="38.25" customHeight="1" x14ac:dyDescent="0.35">
      <c r="A31" s="57">
        <v>7</v>
      </c>
      <c r="B31" s="585"/>
      <c r="C31" s="586"/>
      <c r="D31" s="586"/>
      <c r="E31" s="586"/>
      <c r="F31" s="586"/>
      <c r="G31" s="586"/>
      <c r="H31" s="586"/>
      <c r="I31" s="587"/>
      <c r="J31" s="570"/>
      <c r="K31" s="571"/>
      <c r="L31" s="571"/>
      <c r="M31" s="571"/>
      <c r="N31" s="571"/>
      <c r="O31" s="571"/>
      <c r="P31" s="571"/>
      <c r="Q31" s="571"/>
      <c r="R31" s="572"/>
    </row>
    <row r="32" spans="1:19" s="41" customFormat="1" ht="38.25" customHeight="1" x14ac:dyDescent="0.35">
      <c r="A32" s="58">
        <v>8</v>
      </c>
      <c r="B32" s="585"/>
      <c r="C32" s="586"/>
      <c r="D32" s="586"/>
      <c r="E32" s="586"/>
      <c r="F32" s="586"/>
      <c r="G32" s="586"/>
      <c r="H32" s="586"/>
      <c r="I32" s="587"/>
      <c r="J32" s="570"/>
      <c r="K32" s="571"/>
      <c r="L32" s="571"/>
      <c r="M32" s="571"/>
      <c r="N32" s="571"/>
      <c r="O32" s="571"/>
      <c r="P32" s="571"/>
      <c r="Q32" s="571"/>
      <c r="R32" s="572"/>
    </row>
    <row r="33" spans="1:18" s="41" customFormat="1" ht="38.25" customHeight="1" x14ac:dyDescent="0.35">
      <c r="A33" s="57">
        <v>9</v>
      </c>
      <c r="B33" s="585"/>
      <c r="C33" s="586"/>
      <c r="D33" s="586"/>
      <c r="E33" s="586"/>
      <c r="F33" s="586"/>
      <c r="G33" s="586"/>
      <c r="H33" s="586"/>
      <c r="I33" s="587"/>
      <c r="J33" s="570"/>
      <c r="K33" s="571"/>
      <c r="L33" s="571"/>
      <c r="M33" s="571"/>
      <c r="N33" s="571"/>
      <c r="O33" s="571"/>
      <c r="P33" s="571"/>
      <c r="Q33" s="571"/>
      <c r="R33" s="572"/>
    </row>
    <row r="34" spans="1:18" s="41" customFormat="1" ht="38.25" customHeight="1" x14ac:dyDescent="0.35">
      <c r="A34" s="58">
        <v>10</v>
      </c>
      <c r="B34" s="585"/>
      <c r="C34" s="586"/>
      <c r="D34" s="586"/>
      <c r="E34" s="586"/>
      <c r="F34" s="586"/>
      <c r="G34" s="586"/>
      <c r="H34" s="586"/>
      <c r="I34" s="587"/>
      <c r="J34" s="570"/>
      <c r="K34" s="571"/>
      <c r="L34" s="571"/>
      <c r="M34" s="571"/>
      <c r="N34" s="571"/>
      <c r="O34" s="571"/>
      <c r="P34" s="571"/>
      <c r="Q34" s="571"/>
      <c r="R34" s="572"/>
    </row>
    <row r="35" spans="1:18" s="41" customFormat="1" ht="38.25" customHeight="1" x14ac:dyDescent="0.35">
      <c r="A35" s="57">
        <v>11</v>
      </c>
      <c r="B35" s="585"/>
      <c r="C35" s="586"/>
      <c r="D35" s="586"/>
      <c r="E35" s="586"/>
      <c r="F35" s="586"/>
      <c r="G35" s="586"/>
      <c r="H35" s="586"/>
      <c r="I35" s="587"/>
      <c r="J35" s="570"/>
      <c r="K35" s="571"/>
      <c r="L35" s="571"/>
      <c r="M35" s="571"/>
      <c r="N35" s="571"/>
      <c r="O35" s="571"/>
      <c r="P35" s="571"/>
      <c r="Q35" s="571"/>
      <c r="R35" s="572"/>
    </row>
    <row r="36" spans="1:18" s="41" customFormat="1" ht="38.25" customHeight="1" x14ac:dyDescent="0.35">
      <c r="A36" s="58">
        <v>12</v>
      </c>
      <c r="B36" s="585"/>
      <c r="C36" s="586"/>
      <c r="D36" s="586"/>
      <c r="E36" s="586"/>
      <c r="F36" s="586"/>
      <c r="G36" s="586"/>
      <c r="H36" s="586"/>
      <c r="I36" s="587"/>
      <c r="J36" s="570"/>
      <c r="K36" s="571"/>
      <c r="L36" s="571"/>
      <c r="M36" s="571"/>
      <c r="N36" s="571"/>
      <c r="O36" s="571"/>
      <c r="P36" s="571"/>
      <c r="Q36" s="571"/>
      <c r="R36" s="572"/>
    </row>
    <row r="37" spans="1:18" s="41" customFormat="1" ht="38.25" customHeight="1" x14ac:dyDescent="0.35">
      <c r="A37" s="57">
        <v>13</v>
      </c>
      <c r="B37" s="585"/>
      <c r="C37" s="586"/>
      <c r="D37" s="586"/>
      <c r="E37" s="586"/>
      <c r="F37" s="586"/>
      <c r="G37" s="586"/>
      <c r="H37" s="586"/>
      <c r="I37" s="587"/>
      <c r="J37" s="570"/>
      <c r="K37" s="571"/>
      <c r="L37" s="571"/>
      <c r="M37" s="571"/>
      <c r="N37" s="571"/>
      <c r="O37" s="571"/>
      <c r="P37" s="571"/>
      <c r="Q37" s="571"/>
      <c r="R37" s="572"/>
    </row>
    <row r="38" spans="1:18" s="41" customFormat="1" ht="38.25" customHeight="1" x14ac:dyDescent="0.35">
      <c r="A38" s="58">
        <v>14</v>
      </c>
      <c r="B38" s="585"/>
      <c r="C38" s="586"/>
      <c r="D38" s="586"/>
      <c r="E38" s="586"/>
      <c r="F38" s="586"/>
      <c r="G38" s="586"/>
      <c r="H38" s="586"/>
      <c r="I38" s="587"/>
      <c r="J38" s="570"/>
      <c r="K38" s="571"/>
      <c r="L38" s="571"/>
      <c r="M38" s="571"/>
      <c r="N38" s="571"/>
      <c r="O38" s="571"/>
      <c r="P38" s="571"/>
      <c r="Q38" s="571"/>
      <c r="R38" s="572"/>
    </row>
    <row r="39" spans="1:18" s="41" customFormat="1" ht="38.25" customHeight="1" x14ac:dyDescent="0.35">
      <c r="A39" s="57">
        <v>15</v>
      </c>
      <c r="B39" s="585"/>
      <c r="C39" s="586"/>
      <c r="D39" s="586"/>
      <c r="E39" s="586"/>
      <c r="F39" s="586"/>
      <c r="G39" s="586"/>
      <c r="H39" s="586"/>
      <c r="I39" s="587"/>
      <c r="J39" s="570"/>
      <c r="K39" s="571"/>
      <c r="L39" s="571"/>
      <c r="M39" s="571"/>
      <c r="N39" s="571"/>
      <c r="O39" s="571"/>
      <c r="P39" s="571"/>
      <c r="Q39" s="571"/>
      <c r="R39" s="572"/>
    </row>
    <row r="40" spans="1:18" s="41" customFormat="1" ht="38.25" customHeight="1" x14ac:dyDescent="0.35">
      <c r="A40" s="58">
        <v>16</v>
      </c>
      <c r="B40" s="585"/>
      <c r="C40" s="586"/>
      <c r="D40" s="586"/>
      <c r="E40" s="586"/>
      <c r="F40" s="586"/>
      <c r="G40" s="586"/>
      <c r="H40" s="586"/>
      <c r="I40" s="587"/>
      <c r="J40" s="570"/>
      <c r="K40" s="571"/>
      <c r="L40" s="571"/>
      <c r="M40" s="571"/>
      <c r="N40" s="571"/>
      <c r="O40" s="571"/>
      <c r="P40" s="571"/>
      <c r="Q40" s="571"/>
      <c r="R40" s="572"/>
    </row>
    <row r="41" spans="1:18" s="41" customFormat="1" ht="38.25" customHeight="1" x14ac:dyDescent="0.35">
      <c r="A41" s="57">
        <v>17</v>
      </c>
      <c r="B41" s="585"/>
      <c r="C41" s="586"/>
      <c r="D41" s="586"/>
      <c r="E41" s="586"/>
      <c r="F41" s="586"/>
      <c r="G41" s="586"/>
      <c r="H41" s="586"/>
      <c r="I41" s="587"/>
      <c r="J41" s="570"/>
      <c r="K41" s="571"/>
      <c r="L41" s="571"/>
      <c r="M41" s="571"/>
      <c r="N41" s="571"/>
      <c r="O41" s="571"/>
      <c r="P41" s="571"/>
      <c r="Q41" s="571"/>
      <c r="R41" s="572"/>
    </row>
    <row r="42" spans="1:18" s="41" customFormat="1" ht="38.25" customHeight="1" x14ac:dyDescent="0.35">
      <c r="A42" s="58">
        <v>18</v>
      </c>
      <c r="B42" s="585"/>
      <c r="C42" s="586"/>
      <c r="D42" s="586"/>
      <c r="E42" s="586"/>
      <c r="F42" s="586"/>
      <c r="G42" s="586"/>
      <c r="H42" s="586"/>
      <c r="I42" s="587"/>
      <c r="J42" s="570"/>
      <c r="K42" s="571"/>
      <c r="L42" s="571"/>
      <c r="M42" s="571"/>
      <c r="N42" s="571"/>
      <c r="O42" s="571"/>
      <c r="P42" s="571"/>
      <c r="Q42" s="571"/>
      <c r="R42" s="572"/>
    </row>
    <row r="43" spans="1:18" s="41" customFormat="1" ht="38.25" customHeight="1" x14ac:dyDescent="0.35">
      <c r="A43" s="57">
        <v>19</v>
      </c>
      <c r="B43" s="585"/>
      <c r="C43" s="586"/>
      <c r="D43" s="586"/>
      <c r="E43" s="586"/>
      <c r="F43" s="586"/>
      <c r="G43" s="586"/>
      <c r="H43" s="586"/>
      <c r="I43" s="587"/>
      <c r="J43" s="570"/>
      <c r="K43" s="571"/>
      <c r="L43" s="571"/>
      <c r="M43" s="571"/>
      <c r="N43" s="571"/>
      <c r="O43" s="571"/>
      <c r="P43" s="571"/>
      <c r="Q43" s="571"/>
      <c r="R43" s="572"/>
    </row>
    <row r="44" spans="1:18" s="41" customFormat="1" ht="42.75" customHeight="1" thickBot="1" x14ac:dyDescent="0.4">
      <c r="A44" s="60">
        <v>20</v>
      </c>
      <c r="B44" s="611"/>
      <c r="C44" s="612"/>
      <c r="D44" s="612"/>
      <c r="E44" s="612"/>
      <c r="F44" s="612"/>
      <c r="G44" s="612"/>
      <c r="H44" s="612"/>
      <c r="I44" s="613"/>
      <c r="J44" s="614"/>
      <c r="K44" s="615"/>
      <c r="L44" s="615"/>
      <c r="M44" s="615"/>
      <c r="N44" s="615"/>
      <c r="O44" s="615"/>
      <c r="P44" s="615"/>
      <c r="Q44" s="615"/>
      <c r="R44" s="616"/>
    </row>
    <row r="45" spans="1:18" s="41" customFormat="1" ht="14.25" x14ac:dyDescent="0.2">
      <c r="A45" s="42"/>
      <c r="D45" s="42"/>
      <c r="E45" s="42"/>
      <c r="F45" s="42"/>
      <c r="G45" s="42"/>
      <c r="H45" s="42"/>
      <c r="I45" s="42"/>
      <c r="J45" s="42"/>
      <c r="K45" s="42"/>
      <c r="L45" s="42"/>
      <c r="M45" s="32"/>
      <c r="N45" s="32"/>
      <c r="O45" s="32"/>
      <c r="P45" s="43"/>
      <c r="Q45" s="44"/>
      <c r="R45" s="44"/>
    </row>
    <row r="46" spans="1:18" s="41" customFormat="1" ht="14.25" x14ac:dyDescent="0.2">
      <c r="A46" s="42"/>
      <c r="D46" s="42"/>
      <c r="E46" s="42"/>
      <c r="F46" s="42"/>
      <c r="G46" s="42"/>
      <c r="H46" s="42"/>
      <c r="I46" s="42"/>
      <c r="J46" s="42"/>
      <c r="K46" s="42"/>
      <c r="L46" s="42"/>
      <c r="M46" s="32"/>
      <c r="N46" s="32"/>
      <c r="O46" s="32"/>
      <c r="P46" s="43"/>
      <c r="Q46" s="44"/>
      <c r="R46" s="44"/>
    </row>
    <row r="47" spans="1:18" s="41" customFormat="1" ht="14.25" x14ac:dyDescent="0.2">
      <c r="A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5"/>
      <c r="Q47" s="46"/>
      <c r="R47" s="46"/>
    </row>
    <row r="48" spans="1:18" s="41" customFormat="1" ht="14.25" x14ac:dyDescent="0.2">
      <c r="A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5"/>
      <c r="Q48" s="46"/>
      <c r="R48" s="46"/>
    </row>
    <row r="49" spans="1:19" ht="14.25" x14ac:dyDescent="0.2">
      <c r="A49" s="42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5"/>
      <c r="Q49" s="46"/>
      <c r="R49" s="46"/>
      <c r="S49" s="41"/>
    </row>
  </sheetData>
  <mergeCells count="72">
    <mergeCell ref="B44:I44"/>
    <mergeCell ref="J28:R28"/>
    <mergeCell ref="J29:R29"/>
    <mergeCell ref="J30:R30"/>
    <mergeCell ref="J31:R31"/>
    <mergeCell ref="J32:R32"/>
    <mergeCell ref="J33:R33"/>
    <mergeCell ref="J34:R34"/>
    <mergeCell ref="B34:I34"/>
    <mergeCell ref="B35:I35"/>
    <mergeCell ref="J35:R35"/>
    <mergeCell ref="J36:R36"/>
    <mergeCell ref="B33:I33"/>
    <mergeCell ref="J43:R43"/>
    <mergeCell ref="J44:R44"/>
    <mergeCell ref="J37:R37"/>
    <mergeCell ref="B43:I43"/>
    <mergeCell ref="B26:I26"/>
    <mergeCell ref="B27:I27"/>
    <mergeCell ref="B28:I28"/>
    <mergeCell ref="B29:I29"/>
    <mergeCell ref="B30:I30"/>
    <mergeCell ref="B31:I31"/>
    <mergeCell ref="B32:I32"/>
    <mergeCell ref="J40:R40"/>
    <mergeCell ref="J39:R39"/>
    <mergeCell ref="A1:R3"/>
    <mergeCell ref="A21:R21"/>
    <mergeCell ref="I5:L6"/>
    <mergeCell ref="A14:B14"/>
    <mergeCell ref="C19:R20"/>
    <mergeCell ref="C11:R11"/>
    <mergeCell ref="C12:R12"/>
    <mergeCell ref="C13:R13"/>
    <mergeCell ref="C14:R14"/>
    <mergeCell ref="C15:R15"/>
    <mergeCell ref="C5:H5"/>
    <mergeCell ref="C6:H6"/>
    <mergeCell ref="C7:H7"/>
    <mergeCell ref="I7:R10"/>
    <mergeCell ref="J41:R41"/>
    <mergeCell ref="J42:R42"/>
    <mergeCell ref="B24:I24"/>
    <mergeCell ref="J24:R24"/>
    <mergeCell ref="B25:I25"/>
    <mergeCell ref="J25:R25"/>
    <mergeCell ref="B40:I40"/>
    <mergeCell ref="B41:I41"/>
    <mergeCell ref="B42:I42"/>
    <mergeCell ref="J26:R26"/>
    <mergeCell ref="J27:R27"/>
    <mergeCell ref="B36:I36"/>
    <mergeCell ref="B37:I37"/>
    <mergeCell ref="B38:I38"/>
    <mergeCell ref="B39:I39"/>
    <mergeCell ref="J38:R38"/>
    <mergeCell ref="A4:R4"/>
    <mergeCell ref="B22:C23"/>
    <mergeCell ref="D22:H23"/>
    <mergeCell ref="A22:A23"/>
    <mergeCell ref="I22:I23"/>
    <mergeCell ref="J22:K23"/>
    <mergeCell ref="L22:R23"/>
    <mergeCell ref="A11:B11"/>
    <mergeCell ref="M5:R6"/>
    <mergeCell ref="C18:R18"/>
    <mergeCell ref="A9:B10"/>
    <mergeCell ref="C9:D10"/>
    <mergeCell ref="E9:F10"/>
    <mergeCell ref="G9:H10"/>
    <mergeCell ref="C8:H8"/>
    <mergeCell ref="A19:B20"/>
  </mergeCells>
  <dataValidations count="4">
    <dataValidation type="textLength" allowBlank="1" showInputMessage="1" showErrorMessage="1" errorTitle="Name entered is too long" error="Please ensure that you keep within 15 characters including spacing. " sqref="B25:B44" xr:uid="{00000000-0002-0000-0300-000000000000}">
      <formula1>1</formula1>
      <formula2>15</formula2>
    </dataValidation>
    <dataValidation type="list" allowBlank="1" showInputMessage="1" showErrorMessage="1" sqref="C16" xr:uid="{00000000-0002-0000-0300-000001000000}">
      <formula1>PAYMENT</formula1>
    </dataValidation>
    <dataValidation type="list" allowBlank="1" showInputMessage="1" showErrorMessage="1" sqref="T1:T3" xr:uid="{00000000-0002-0000-0300-000002000000}">
      <formula1>$T$1:$T$43</formula1>
    </dataValidation>
    <dataValidation type="date" allowBlank="1" showInputMessage="1" showErrorMessage="1" promptTitle="Operating Hours" prompt="Date stated does not guarantee that your order is ready for collection. Please check before coming. Thank you._x000a__x000a_Tuesdays - Friday: 10am - 1pm, 2pm - 5pm._x000a_Saturdays - 930am - 430pm. _x000a__x000a_We are closed on Sundays, Mondays &amp; PH" sqref="G9:H10" xr:uid="{00000000-0002-0000-0300-000003000000}">
      <formula1>45658</formula1>
      <formula2>401404</formula2>
    </dataValidation>
  </dataValidations>
  <pageMargins left="0.7" right="0.7" top="0.75" bottom="0.75" header="0.3" footer="0.3"/>
  <pageSetup paperSize="9" scale="31" orientation="landscape" horizontalDpi="203" verticalDpi="203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'For Official Use Only'!$A$12:$A$14</xm:f>
          </x14:formula1>
          <xm:sqref>M5:R6</xm:sqref>
        </x14:dataValidation>
        <x14:dataValidation type="list" allowBlank="1" showInputMessage="1" showErrorMessage="1" xr:uid="{00000000-0002-0000-0300-000005000000}">
          <x14:formula1>
            <xm:f>'For Official Use Only'!$A$17:$A$19</xm:f>
          </x14:formula1>
          <xm:sqref>C9:D10</xm:sqref>
        </x14:dataValidation>
        <x14:dataValidation type="list" allowBlank="1" showInputMessage="1" showErrorMessage="1" xr:uid="{00000000-0002-0000-0300-000006000000}">
          <x14:formula1>
            <xm:f>'For Official Use Only'!$A$6:$A$9</xm:f>
          </x14:formula1>
          <xm:sqref>D22</xm:sqref>
        </x14:dataValidation>
        <x14:dataValidation type="list" allowBlank="1" showInputMessage="1" showErrorMessage="1" xr:uid="{00000000-0002-0000-0300-000007000000}">
          <x14:formula1>
            <xm:f>'For Official Use Only'!$A$2:$A$3</xm:f>
          </x14:formula1>
          <xm:sqref>L22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76F7-AEF3-4A26-920E-244D340E6529}">
  <sheetPr codeName="Sheet7"/>
  <dimension ref="A1:J25"/>
  <sheetViews>
    <sheetView tabSelected="1" zoomScale="90" zoomScaleNormal="90" workbookViewId="0">
      <selection activeCell="D22" sqref="D22"/>
    </sheetView>
  </sheetViews>
  <sheetFormatPr defaultRowHeight="15" x14ac:dyDescent="0.25"/>
  <cols>
    <col min="1" max="1" width="5.5703125" customWidth="1"/>
    <col min="2" max="2" width="38.85546875" customWidth="1"/>
    <col min="5" max="5" width="4.85546875" customWidth="1"/>
    <col min="6" max="6" width="1.85546875" customWidth="1"/>
    <col min="7" max="7" width="6.28515625" customWidth="1"/>
    <col min="8" max="8" width="30.28515625" customWidth="1"/>
  </cols>
  <sheetData>
    <row r="1" spans="1:10" s="142" customFormat="1" ht="18.75" x14ac:dyDescent="0.3">
      <c r="A1" s="141" t="s">
        <v>251</v>
      </c>
    </row>
    <row r="2" spans="1:10" s="142" customFormat="1" ht="18.75" x14ac:dyDescent="0.3">
      <c r="A2" s="142" t="s">
        <v>252</v>
      </c>
    </row>
    <row r="3" spans="1:10" ht="15.75" thickBot="1" x14ac:dyDescent="0.3"/>
    <row r="4" spans="1:10" x14ac:dyDescent="0.25">
      <c r="A4" s="619" t="s">
        <v>195</v>
      </c>
      <c r="B4" s="620"/>
      <c r="C4" s="620"/>
      <c r="D4" s="621"/>
      <c r="G4" s="624" t="s">
        <v>216</v>
      </c>
      <c r="H4" s="625"/>
      <c r="I4" s="625"/>
      <c r="J4" s="626"/>
    </row>
    <row r="5" spans="1:10" s="88" customFormat="1" x14ac:dyDescent="0.25">
      <c r="A5" s="103" t="s">
        <v>196</v>
      </c>
      <c r="B5" s="100" t="s">
        <v>197</v>
      </c>
      <c r="C5" s="100" t="s">
        <v>198</v>
      </c>
      <c r="D5" s="104" t="s">
        <v>199</v>
      </c>
      <c r="G5" s="109" t="s">
        <v>196</v>
      </c>
      <c r="H5" s="110" t="s">
        <v>197</v>
      </c>
      <c r="I5" s="110" t="s">
        <v>198</v>
      </c>
      <c r="J5" s="111" t="s">
        <v>199</v>
      </c>
    </row>
    <row r="6" spans="1:10" x14ac:dyDescent="0.25">
      <c r="A6" s="119">
        <v>1</v>
      </c>
      <c r="B6" s="101" t="s">
        <v>4</v>
      </c>
      <c r="C6" s="101">
        <v>1</v>
      </c>
      <c r="D6" s="105">
        <v>6.8</v>
      </c>
      <c r="G6" s="119">
        <v>1</v>
      </c>
      <c r="H6" s="101" t="s">
        <v>212</v>
      </c>
      <c r="I6" s="101">
        <v>1</v>
      </c>
      <c r="J6" s="105">
        <v>20</v>
      </c>
    </row>
    <row r="7" spans="1:10" x14ac:dyDescent="0.25">
      <c r="A7" s="119">
        <v>2</v>
      </c>
      <c r="B7" s="101" t="s">
        <v>5</v>
      </c>
      <c r="C7" s="101">
        <v>1</v>
      </c>
      <c r="D7" s="105">
        <v>4.8</v>
      </c>
      <c r="G7" s="119">
        <v>2</v>
      </c>
      <c r="H7" s="101" t="s">
        <v>128</v>
      </c>
      <c r="I7" s="101">
        <v>1</v>
      </c>
      <c r="J7" s="105">
        <v>20</v>
      </c>
    </row>
    <row r="8" spans="1:10" x14ac:dyDescent="0.25">
      <c r="A8" s="119">
        <v>3</v>
      </c>
      <c r="B8" s="101" t="s">
        <v>200</v>
      </c>
      <c r="C8" s="101">
        <v>1</v>
      </c>
      <c r="D8" s="105">
        <v>15</v>
      </c>
      <c r="G8" s="119">
        <v>3</v>
      </c>
      <c r="H8" s="101" t="s">
        <v>5</v>
      </c>
      <c r="I8" s="101">
        <v>1</v>
      </c>
      <c r="J8" s="105">
        <v>4.8</v>
      </c>
    </row>
    <row r="9" spans="1:10" x14ac:dyDescent="0.25">
      <c r="A9" s="119">
        <v>4</v>
      </c>
      <c r="B9" s="101" t="s">
        <v>201</v>
      </c>
      <c r="C9" s="101">
        <v>1</v>
      </c>
      <c r="D9" s="105">
        <v>15</v>
      </c>
      <c r="G9" s="119">
        <v>4</v>
      </c>
      <c r="H9" s="101" t="s">
        <v>6</v>
      </c>
      <c r="I9" s="101">
        <v>1</v>
      </c>
      <c r="J9" s="105">
        <v>14</v>
      </c>
    </row>
    <row r="10" spans="1:10" x14ac:dyDescent="0.25">
      <c r="A10" s="119">
        <v>5</v>
      </c>
      <c r="B10" s="101" t="s">
        <v>6</v>
      </c>
      <c r="C10" s="101">
        <v>1</v>
      </c>
      <c r="D10" s="105">
        <v>14</v>
      </c>
      <c r="G10" s="119">
        <v>5</v>
      </c>
      <c r="H10" s="101" t="s">
        <v>213</v>
      </c>
      <c r="I10" s="101">
        <v>1</v>
      </c>
      <c r="J10" s="105">
        <v>3</v>
      </c>
    </row>
    <row r="11" spans="1:10" x14ac:dyDescent="0.25">
      <c r="A11" s="119">
        <v>6</v>
      </c>
      <c r="B11" s="101" t="s">
        <v>7</v>
      </c>
      <c r="C11" s="101" t="s">
        <v>202</v>
      </c>
      <c r="D11" s="105">
        <v>4</v>
      </c>
      <c r="G11" s="119">
        <v>6</v>
      </c>
      <c r="H11" s="101" t="s">
        <v>7</v>
      </c>
      <c r="I11" s="101" t="s">
        <v>202</v>
      </c>
      <c r="J11" s="105">
        <v>4</v>
      </c>
    </row>
    <row r="12" spans="1:10" x14ac:dyDescent="0.25">
      <c r="A12" s="119">
        <v>7</v>
      </c>
      <c r="B12" s="101" t="s">
        <v>8</v>
      </c>
      <c r="C12" s="101">
        <v>1</v>
      </c>
      <c r="D12" s="105">
        <v>1.5</v>
      </c>
      <c r="G12" s="119">
        <v>7</v>
      </c>
      <c r="H12" s="101" t="s">
        <v>8</v>
      </c>
      <c r="I12" s="101">
        <v>1</v>
      </c>
      <c r="J12" s="105">
        <v>1.5</v>
      </c>
    </row>
    <row r="13" spans="1:10" x14ac:dyDescent="0.25">
      <c r="A13" s="119">
        <v>8</v>
      </c>
      <c r="B13" s="101" t="s">
        <v>210</v>
      </c>
      <c r="C13" s="101">
        <v>1</v>
      </c>
      <c r="D13" s="105">
        <v>2</v>
      </c>
      <c r="G13" s="119">
        <v>8</v>
      </c>
      <c r="H13" s="101" t="s">
        <v>210</v>
      </c>
      <c r="I13" s="101">
        <v>1</v>
      </c>
      <c r="J13" s="105">
        <v>2</v>
      </c>
    </row>
    <row r="14" spans="1:10" x14ac:dyDescent="0.25">
      <c r="A14" s="119">
        <v>9</v>
      </c>
      <c r="B14" s="101" t="s">
        <v>203</v>
      </c>
      <c r="C14" s="101">
        <v>1</v>
      </c>
      <c r="D14" s="105">
        <v>3</v>
      </c>
      <c r="G14" s="119">
        <v>9</v>
      </c>
      <c r="H14" s="101" t="s">
        <v>203</v>
      </c>
      <c r="I14" s="101">
        <v>1</v>
      </c>
      <c r="J14" s="105">
        <v>3</v>
      </c>
    </row>
    <row r="15" spans="1:10" x14ac:dyDescent="0.25">
      <c r="A15" s="119">
        <v>10</v>
      </c>
      <c r="B15" s="101" t="s">
        <v>211</v>
      </c>
      <c r="C15" s="101">
        <v>1</v>
      </c>
      <c r="D15" s="105">
        <v>12</v>
      </c>
      <c r="G15" s="119">
        <v>10</v>
      </c>
      <c r="H15" s="101" t="s">
        <v>42</v>
      </c>
      <c r="I15" s="101"/>
      <c r="J15" s="105">
        <v>3</v>
      </c>
    </row>
    <row r="16" spans="1:10" x14ac:dyDescent="0.25">
      <c r="A16" s="622" t="s">
        <v>41</v>
      </c>
      <c r="B16" s="623"/>
      <c r="C16" s="100"/>
      <c r="D16" s="106">
        <f>SUM(D6:D15)</f>
        <v>78.099999999999994</v>
      </c>
      <c r="G16" s="119">
        <v>11</v>
      </c>
      <c r="H16" s="101" t="s">
        <v>214</v>
      </c>
      <c r="I16" s="101">
        <v>1</v>
      </c>
      <c r="J16" s="105">
        <v>8</v>
      </c>
    </row>
    <row r="17" spans="1:10" ht="15.75" thickBot="1" x14ac:dyDescent="0.3">
      <c r="A17" s="617" t="s">
        <v>215</v>
      </c>
      <c r="B17" s="618"/>
      <c r="C17" s="107" t="s">
        <v>204</v>
      </c>
      <c r="D17" s="108">
        <f>D16*1.09</f>
        <v>85.129000000000005</v>
      </c>
      <c r="G17" s="622" t="s">
        <v>41</v>
      </c>
      <c r="H17" s="623"/>
      <c r="I17" s="100"/>
      <c r="J17" s="106">
        <f>SUM(J6:J16)</f>
        <v>83.3</v>
      </c>
    </row>
    <row r="18" spans="1:10" ht="15.75" thickBot="1" x14ac:dyDescent="0.3">
      <c r="G18" s="617" t="s">
        <v>215</v>
      </c>
      <c r="H18" s="618"/>
      <c r="I18" s="107" t="s">
        <v>204</v>
      </c>
      <c r="J18" s="108">
        <f>J17*1.09</f>
        <v>90.796999999999997</v>
      </c>
    </row>
    <row r="20" spans="1:10" x14ac:dyDescent="0.25">
      <c r="B20" s="101" t="s">
        <v>205</v>
      </c>
      <c r="C20" s="101">
        <v>1</v>
      </c>
      <c r="H20" s="101" t="s">
        <v>205</v>
      </c>
      <c r="I20" s="101">
        <v>1</v>
      </c>
    </row>
    <row r="21" spans="1:10" x14ac:dyDescent="0.25">
      <c r="B21" s="101" t="s">
        <v>206</v>
      </c>
      <c r="C21" s="102">
        <f>D16*C20</f>
        <v>78.099999999999994</v>
      </c>
      <c r="H21" s="101" t="s">
        <v>206</v>
      </c>
      <c r="I21" s="102">
        <f>J17*I20</f>
        <v>83.3</v>
      </c>
    </row>
    <row r="22" spans="1:10" x14ac:dyDescent="0.25">
      <c r="B22" s="101" t="s">
        <v>207</v>
      </c>
      <c r="C22" s="102">
        <f>C21*1.09</f>
        <v>85.129000000000005</v>
      </c>
      <c r="H22" s="101" t="s">
        <v>207</v>
      </c>
      <c r="I22" s="102">
        <f>I21*1.09</f>
        <v>90.796999999999997</v>
      </c>
    </row>
    <row r="24" spans="1:10" x14ac:dyDescent="0.25">
      <c r="B24" s="101" t="s">
        <v>208</v>
      </c>
      <c r="C24" s="102">
        <v>30</v>
      </c>
      <c r="H24" s="101" t="s">
        <v>208</v>
      </c>
      <c r="I24" s="102">
        <v>30</v>
      </c>
    </row>
    <row r="25" spans="1:10" x14ac:dyDescent="0.25">
      <c r="B25" s="101" t="s">
        <v>209</v>
      </c>
      <c r="C25" s="102">
        <v>32.700000000000003</v>
      </c>
      <c r="H25" s="101" t="s">
        <v>209</v>
      </c>
      <c r="I25" s="102">
        <v>32.700000000000003</v>
      </c>
    </row>
  </sheetData>
  <mergeCells count="6">
    <mergeCell ref="G18:H18"/>
    <mergeCell ref="A4:D4"/>
    <mergeCell ref="A16:B16"/>
    <mergeCell ref="A17:B17"/>
    <mergeCell ref="G4:J4"/>
    <mergeCell ref="G17:H1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BD0C-2206-4D1D-A319-D58E32B81B94}">
  <sheetPr codeName="Sheet9"/>
  <dimension ref="A1:K38"/>
  <sheetViews>
    <sheetView topLeftCell="A8" zoomScale="90" zoomScaleNormal="90" workbookViewId="0">
      <selection activeCell="O15" sqref="O15"/>
    </sheetView>
  </sheetViews>
  <sheetFormatPr defaultRowHeight="15" x14ac:dyDescent="0.25"/>
  <cols>
    <col min="1" max="1" width="5.7109375" customWidth="1"/>
    <col min="2" max="2" width="35.85546875" customWidth="1"/>
    <col min="3" max="9" width="13.28515625" customWidth="1"/>
  </cols>
  <sheetData>
    <row r="1" spans="1:11" ht="18" x14ac:dyDescent="0.25">
      <c r="A1" s="143" t="s">
        <v>248</v>
      </c>
      <c r="B1" s="144"/>
    </row>
    <row r="2" spans="1:11" ht="34.5" customHeight="1" x14ac:dyDescent="0.25">
      <c r="A2" s="145" t="s">
        <v>245</v>
      </c>
      <c r="B2" s="146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34.5" customHeight="1" x14ac:dyDescent="0.25">
      <c r="A3" s="145" t="s">
        <v>246</v>
      </c>
      <c r="B3" s="146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8" x14ac:dyDescent="0.25">
      <c r="A4" s="146" t="s">
        <v>247</v>
      </c>
      <c r="B4" s="146"/>
    </row>
    <row r="5" spans="1:11" ht="15.75" thickBot="1" x14ac:dyDescent="0.3"/>
    <row r="6" spans="1:11" ht="21.75" thickBot="1" x14ac:dyDescent="0.4">
      <c r="A6" s="631" t="s">
        <v>249</v>
      </c>
      <c r="B6" s="632"/>
      <c r="C6" s="632"/>
      <c r="D6" s="632"/>
      <c r="E6" s="632"/>
      <c r="F6" s="632"/>
      <c r="G6" s="632"/>
      <c r="H6" s="632"/>
      <c r="I6" s="633"/>
    </row>
    <row r="7" spans="1:11" ht="21" x14ac:dyDescent="0.35">
      <c r="A7" s="634" t="s">
        <v>196</v>
      </c>
      <c r="B7" s="636" t="s">
        <v>197</v>
      </c>
      <c r="C7" s="638" t="s">
        <v>199</v>
      </c>
      <c r="D7" s="640" t="s">
        <v>221</v>
      </c>
      <c r="E7" s="641"/>
      <c r="F7" s="642"/>
      <c r="G7" s="641" t="s">
        <v>222</v>
      </c>
      <c r="H7" s="641"/>
      <c r="I7" s="642"/>
    </row>
    <row r="8" spans="1:11" ht="21.75" thickBot="1" x14ac:dyDescent="0.4">
      <c r="A8" s="635"/>
      <c r="B8" s="637"/>
      <c r="C8" s="639"/>
      <c r="D8" s="258" t="s">
        <v>217</v>
      </c>
      <c r="E8" s="259" t="s">
        <v>218</v>
      </c>
      <c r="F8" s="260" t="s">
        <v>219</v>
      </c>
      <c r="G8" s="261" t="s">
        <v>220</v>
      </c>
      <c r="H8" s="262" t="s">
        <v>218</v>
      </c>
      <c r="I8" s="263" t="s">
        <v>219</v>
      </c>
    </row>
    <row r="9" spans="1:11" ht="21" x14ac:dyDescent="0.35">
      <c r="A9" s="264">
        <v>1</v>
      </c>
      <c r="B9" s="265" t="s">
        <v>4</v>
      </c>
      <c r="C9" s="266">
        <f>'CUB SCOUT '!Q21</f>
        <v>6.8</v>
      </c>
      <c r="D9" s="267"/>
      <c r="E9" s="268"/>
      <c r="F9" s="269"/>
      <c r="G9" s="270"/>
      <c r="H9" s="270">
        <v>6.8</v>
      </c>
      <c r="I9" s="271">
        <v>6.8</v>
      </c>
    </row>
    <row r="10" spans="1:11" ht="21" x14ac:dyDescent="0.35">
      <c r="A10" s="272">
        <v>2</v>
      </c>
      <c r="B10" s="273" t="s">
        <v>5</v>
      </c>
      <c r="C10" s="274">
        <v>4.8</v>
      </c>
      <c r="D10" s="275"/>
      <c r="E10" s="276">
        <v>4.8</v>
      </c>
      <c r="F10" s="277">
        <v>4.8</v>
      </c>
      <c r="G10" s="278">
        <f t="shared" ref="G10:G17" si="0">C10</f>
        <v>4.8</v>
      </c>
      <c r="H10" s="278"/>
      <c r="I10" s="279"/>
    </row>
    <row r="11" spans="1:11" ht="21" x14ac:dyDescent="0.35">
      <c r="A11" s="272">
        <v>3</v>
      </c>
      <c r="B11" s="273" t="s">
        <v>200</v>
      </c>
      <c r="C11" s="274">
        <v>15</v>
      </c>
      <c r="D11" s="275">
        <f t="shared" ref="D11:D16" si="1">C11</f>
        <v>15</v>
      </c>
      <c r="E11" s="276">
        <f t="shared" ref="E11:F11" si="2">D11</f>
        <v>15</v>
      </c>
      <c r="F11" s="277">
        <f t="shared" si="2"/>
        <v>15</v>
      </c>
      <c r="G11" s="278">
        <f t="shared" si="0"/>
        <v>15</v>
      </c>
      <c r="H11" s="278">
        <f t="shared" ref="H11:I12" si="3">D11</f>
        <v>15</v>
      </c>
      <c r="I11" s="279">
        <f t="shared" si="3"/>
        <v>15</v>
      </c>
    </row>
    <row r="12" spans="1:11" ht="21" x14ac:dyDescent="0.35">
      <c r="A12" s="272">
        <v>4</v>
      </c>
      <c r="B12" s="273" t="s">
        <v>201</v>
      </c>
      <c r="C12" s="274">
        <v>15</v>
      </c>
      <c r="D12" s="275">
        <f t="shared" si="1"/>
        <v>15</v>
      </c>
      <c r="E12" s="276">
        <f t="shared" ref="E12:F12" si="4">D12</f>
        <v>15</v>
      </c>
      <c r="F12" s="277">
        <f t="shared" si="4"/>
        <v>15</v>
      </c>
      <c r="G12" s="278">
        <v>15</v>
      </c>
      <c r="H12" s="278">
        <f t="shared" si="3"/>
        <v>15</v>
      </c>
      <c r="I12" s="279">
        <f t="shared" si="3"/>
        <v>15</v>
      </c>
    </row>
    <row r="13" spans="1:11" ht="21" x14ac:dyDescent="0.35">
      <c r="A13" s="272">
        <v>5</v>
      </c>
      <c r="B13" s="273" t="s">
        <v>6</v>
      </c>
      <c r="C13" s="274">
        <v>14</v>
      </c>
      <c r="D13" s="275"/>
      <c r="E13" s="276"/>
      <c r="F13" s="277"/>
      <c r="G13" s="278"/>
      <c r="H13" s="278"/>
      <c r="I13" s="279"/>
    </row>
    <row r="14" spans="1:11" ht="21" x14ac:dyDescent="0.35">
      <c r="A14" s="272">
        <v>6</v>
      </c>
      <c r="B14" s="273" t="s">
        <v>7</v>
      </c>
      <c r="C14" s="274">
        <v>4</v>
      </c>
      <c r="D14" s="275"/>
      <c r="E14" s="276">
        <v>4</v>
      </c>
      <c r="F14" s="277">
        <v>4</v>
      </c>
      <c r="G14" s="278"/>
      <c r="H14" s="278"/>
      <c r="I14" s="279"/>
    </row>
    <row r="15" spans="1:11" ht="21" x14ac:dyDescent="0.35">
      <c r="A15" s="272">
        <v>7</v>
      </c>
      <c r="B15" s="273" t="s">
        <v>8</v>
      </c>
      <c r="C15" s="274">
        <v>1.5</v>
      </c>
      <c r="D15" s="275"/>
      <c r="E15" s="276"/>
      <c r="F15" s="277">
        <v>1.5</v>
      </c>
      <c r="G15" s="278"/>
      <c r="H15" s="278">
        <v>1.5</v>
      </c>
      <c r="I15" s="279"/>
    </row>
    <row r="16" spans="1:11" ht="21" x14ac:dyDescent="0.35">
      <c r="A16" s="272">
        <v>8</v>
      </c>
      <c r="B16" s="273" t="s">
        <v>210</v>
      </c>
      <c r="C16" s="274">
        <v>2</v>
      </c>
      <c r="D16" s="275">
        <f t="shared" si="1"/>
        <v>2</v>
      </c>
      <c r="E16" s="276">
        <v>2</v>
      </c>
      <c r="F16" s="277">
        <v>2</v>
      </c>
      <c r="G16" s="278">
        <f t="shared" si="0"/>
        <v>2</v>
      </c>
      <c r="H16" s="278">
        <v>2</v>
      </c>
      <c r="I16" s="279"/>
    </row>
    <row r="17" spans="1:9" ht="21" x14ac:dyDescent="0.35">
      <c r="A17" s="272">
        <v>9</v>
      </c>
      <c r="B17" s="273" t="s">
        <v>203</v>
      </c>
      <c r="C17" s="274">
        <v>3</v>
      </c>
      <c r="D17" s="275"/>
      <c r="E17" s="276">
        <v>3</v>
      </c>
      <c r="F17" s="277"/>
      <c r="G17" s="278">
        <f t="shared" si="0"/>
        <v>3</v>
      </c>
      <c r="H17" s="278"/>
      <c r="I17" s="279">
        <v>3</v>
      </c>
    </row>
    <row r="18" spans="1:9" ht="21.75" thickBot="1" x14ac:dyDescent="0.4">
      <c r="A18" s="280">
        <v>10</v>
      </c>
      <c r="B18" s="281" t="s">
        <v>211</v>
      </c>
      <c r="C18" s="282">
        <v>12</v>
      </c>
      <c r="D18" s="283">
        <v>12</v>
      </c>
      <c r="E18" s="284"/>
      <c r="F18" s="285"/>
      <c r="G18" s="286"/>
      <c r="H18" s="286"/>
      <c r="I18" s="287"/>
    </row>
    <row r="19" spans="1:9" ht="21" x14ac:dyDescent="0.35">
      <c r="A19" s="643" t="s">
        <v>41</v>
      </c>
      <c r="B19" s="644"/>
      <c r="C19" s="288">
        <f>SUM(C9:C18)</f>
        <v>78.099999999999994</v>
      </c>
      <c r="D19" s="289">
        <f>SUM(D9:D18)</f>
        <v>44</v>
      </c>
      <c r="E19" s="290">
        <f>SUM(E9:E18)</f>
        <v>43.8</v>
      </c>
      <c r="F19" s="291">
        <f>SUM(F9:F18)</f>
        <v>42.3</v>
      </c>
      <c r="G19" s="292">
        <f>SUM(G9:G18)</f>
        <v>39.799999999999997</v>
      </c>
      <c r="H19" s="292">
        <f>SUM(H9:H18)</f>
        <v>40.299999999999997</v>
      </c>
      <c r="I19" s="293">
        <f>SUM(I9:I18)</f>
        <v>39.799999999999997</v>
      </c>
    </row>
    <row r="20" spans="1:9" ht="21.75" thickBot="1" x14ac:dyDescent="0.4">
      <c r="A20" s="629" t="s">
        <v>215</v>
      </c>
      <c r="B20" s="630"/>
      <c r="C20" s="294">
        <f>C19*1.09</f>
        <v>85.129000000000005</v>
      </c>
      <c r="D20" s="295">
        <f>D19*1.09</f>
        <v>47.96</v>
      </c>
      <c r="E20" s="296">
        <f t="shared" ref="E20:I20" si="5">E19*1.09</f>
        <v>47.741999999999997</v>
      </c>
      <c r="F20" s="297">
        <f t="shared" si="5"/>
        <v>46.106999999999999</v>
      </c>
      <c r="G20" s="298">
        <f>G19*1.09</f>
        <v>43.381999999999998</v>
      </c>
      <c r="H20" s="299">
        <f>H19*1.09</f>
        <v>43.927</v>
      </c>
      <c r="I20" s="300">
        <f t="shared" si="5"/>
        <v>43.381999999999998</v>
      </c>
    </row>
    <row r="21" spans="1:9" ht="21" x14ac:dyDescent="0.35">
      <c r="A21" s="301"/>
      <c r="B21" s="301"/>
      <c r="C21" s="301"/>
      <c r="D21" s="301"/>
      <c r="E21" s="301"/>
      <c r="F21" s="301"/>
      <c r="G21" s="301"/>
      <c r="H21" s="301"/>
      <c r="I21" s="301"/>
    </row>
    <row r="22" spans="1:9" ht="21.75" thickBot="1" x14ac:dyDescent="0.4">
      <c r="A22" s="301"/>
      <c r="B22" s="301"/>
      <c r="C22" s="301"/>
      <c r="D22" s="301"/>
      <c r="E22" s="301"/>
      <c r="F22" s="301"/>
      <c r="G22" s="301"/>
      <c r="H22" s="301"/>
      <c r="I22" s="301"/>
    </row>
    <row r="23" spans="1:9" ht="21.75" thickBot="1" x14ac:dyDescent="0.4">
      <c r="A23" s="648" t="s">
        <v>250</v>
      </c>
      <c r="B23" s="649"/>
      <c r="C23" s="649"/>
      <c r="D23" s="649"/>
      <c r="E23" s="649"/>
      <c r="F23" s="649"/>
      <c r="G23" s="649"/>
      <c r="H23" s="649"/>
      <c r="I23" s="650"/>
    </row>
    <row r="24" spans="1:9" s="112" customFormat="1" ht="21" x14ac:dyDescent="0.25">
      <c r="A24" s="651" t="s">
        <v>196</v>
      </c>
      <c r="B24" s="653" t="s">
        <v>197</v>
      </c>
      <c r="C24" s="655" t="s">
        <v>199</v>
      </c>
      <c r="D24" s="645" t="s">
        <v>221</v>
      </c>
      <c r="E24" s="646"/>
      <c r="F24" s="647"/>
      <c r="G24" s="646" t="s">
        <v>222</v>
      </c>
      <c r="H24" s="646"/>
      <c r="I24" s="647"/>
    </row>
    <row r="25" spans="1:9" s="112" customFormat="1" ht="21.75" thickBot="1" x14ac:dyDescent="0.3">
      <c r="A25" s="652"/>
      <c r="B25" s="654"/>
      <c r="C25" s="656"/>
      <c r="D25" s="302" t="s">
        <v>217</v>
      </c>
      <c r="E25" s="303" t="s">
        <v>218</v>
      </c>
      <c r="F25" s="304" t="s">
        <v>219</v>
      </c>
      <c r="G25" s="305" t="s">
        <v>220</v>
      </c>
      <c r="H25" s="306" t="s">
        <v>218</v>
      </c>
      <c r="I25" s="307" t="s">
        <v>219</v>
      </c>
    </row>
    <row r="26" spans="1:9" ht="21" x14ac:dyDescent="0.35">
      <c r="A26" s="308">
        <v>1</v>
      </c>
      <c r="B26" s="309" t="s">
        <v>212</v>
      </c>
      <c r="C26" s="310">
        <v>20</v>
      </c>
      <c r="D26" s="311">
        <f>C26</f>
        <v>20</v>
      </c>
      <c r="E26" s="312">
        <f>D26</f>
        <v>20</v>
      </c>
      <c r="F26" s="313">
        <f>E26</f>
        <v>20</v>
      </c>
      <c r="G26" s="270">
        <f>C26</f>
        <v>20</v>
      </c>
      <c r="H26" s="314">
        <f t="shared" ref="H26:I31" si="6">D26</f>
        <v>20</v>
      </c>
      <c r="I26" s="315">
        <f t="shared" si="6"/>
        <v>20</v>
      </c>
    </row>
    <row r="27" spans="1:9" ht="21" x14ac:dyDescent="0.35">
      <c r="A27" s="316">
        <v>2</v>
      </c>
      <c r="B27" s="273" t="s">
        <v>128</v>
      </c>
      <c r="C27" s="274">
        <v>20</v>
      </c>
      <c r="D27" s="317">
        <f t="shared" ref="D27:E34" si="7">C27</f>
        <v>20</v>
      </c>
      <c r="E27" s="318">
        <f t="shared" si="7"/>
        <v>20</v>
      </c>
      <c r="F27" s="319">
        <f t="shared" ref="F27" si="8">E27</f>
        <v>20</v>
      </c>
      <c r="G27" s="320">
        <f t="shared" ref="G27:G33" si="9">C27</f>
        <v>20</v>
      </c>
      <c r="H27" s="321">
        <f t="shared" si="6"/>
        <v>20</v>
      </c>
      <c r="I27" s="322">
        <f t="shared" si="6"/>
        <v>20</v>
      </c>
    </row>
    <row r="28" spans="1:9" ht="21" x14ac:dyDescent="0.35">
      <c r="A28" s="316">
        <v>3</v>
      </c>
      <c r="B28" s="273" t="s">
        <v>5</v>
      </c>
      <c r="C28" s="274">
        <v>4.8</v>
      </c>
      <c r="D28" s="317">
        <f t="shared" si="7"/>
        <v>4.8</v>
      </c>
      <c r="E28" s="318">
        <f t="shared" si="7"/>
        <v>4.8</v>
      </c>
      <c r="F28" s="319"/>
      <c r="G28" s="320">
        <f t="shared" si="9"/>
        <v>4.8</v>
      </c>
      <c r="H28" s="321">
        <f t="shared" si="6"/>
        <v>4.8</v>
      </c>
      <c r="I28" s="322"/>
    </row>
    <row r="29" spans="1:9" ht="21" x14ac:dyDescent="0.35">
      <c r="A29" s="316">
        <v>4</v>
      </c>
      <c r="B29" s="273" t="s">
        <v>6</v>
      </c>
      <c r="C29" s="274">
        <v>14</v>
      </c>
      <c r="D29" s="317">
        <f t="shared" si="7"/>
        <v>14</v>
      </c>
      <c r="E29" s="318">
        <f t="shared" si="7"/>
        <v>14</v>
      </c>
      <c r="F29" s="319">
        <f t="shared" ref="F29" si="10">E29</f>
        <v>14</v>
      </c>
      <c r="G29" s="320">
        <f t="shared" si="9"/>
        <v>14</v>
      </c>
      <c r="H29" s="321">
        <f t="shared" si="6"/>
        <v>14</v>
      </c>
      <c r="I29" s="322">
        <f t="shared" si="6"/>
        <v>14</v>
      </c>
    </row>
    <row r="30" spans="1:9" ht="21" x14ac:dyDescent="0.35">
      <c r="A30" s="316">
        <v>5</v>
      </c>
      <c r="B30" s="273" t="s">
        <v>213</v>
      </c>
      <c r="C30" s="274">
        <v>3</v>
      </c>
      <c r="D30" s="317">
        <f t="shared" si="7"/>
        <v>3</v>
      </c>
      <c r="E30" s="318">
        <f t="shared" si="7"/>
        <v>3</v>
      </c>
      <c r="F30" s="319">
        <f t="shared" ref="F30" si="11">E30</f>
        <v>3</v>
      </c>
      <c r="G30" s="320">
        <f t="shared" si="9"/>
        <v>3</v>
      </c>
      <c r="H30" s="321">
        <f t="shared" si="6"/>
        <v>3</v>
      </c>
      <c r="I30" s="322">
        <v>3</v>
      </c>
    </row>
    <row r="31" spans="1:9" ht="21" x14ac:dyDescent="0.35">
      <c r="A31" s="316">
        <v>6</v>
      </c>
      <c r="B31" s="273" t="s">
        <v>7</v>
      </c>
      <c r="C31" s="274">
        <v>4</v>
      </c>
      <c r="D31" s="317">
        <v>4</v>
      </c>
      <c r="E31" s="318">
        <v>4</v>
      </c>
      <c r="F31" s="319">
        <f t="shared" ref="F31" si="12">E31</f>
        <v>4</v>
      </c>
      <c r="G31" s="320">
        <v>4</v>
      </c>
      <c r="H31" s="321">
        <v>4</v>
      </c>
      <c r="I31" s="322">
        <f t="shared" si="6"/>
        <v>4</v>
      </c>
    </row>
    <row r="32" spans="1:9" ht="21" x14ac:dyDescent="0.35">
      <c r="A32" s="316">
        <v>7</v>
      </c>
      <c r="B32" s="273" t="s">
        <v>8</v>
      </c>
      <c r="C32" s="274">
        <v>1.5</v>
      </c>
      <c r="D32" s="317">
        <v>1.5</v>
      </c>
      <c r="E32" s="318">
        <v>1.5</v>
      </c>
      <c r="F32" s="319">
        <v>1.5</v>
      </c>
      <c r="G32" s="320"/>
      <c r="H32" s="321">
        <v>1.5</v>
      </c>
      <c r="I32" s="322">
        <v>1.5</v>
      </c>
    </row>
    <row r="33" spans="1:9" ht="21" x14ac:dyDescent="0.35">
      <c r="A33" s="316">
        <v>8</v>
      </c>
      <c r="B33" s="273" t="s">
        <v>210</v>
      </c>
      <c r="C33" s="274">
        <v>2</v>
      </c>
      <c r="D33" s="317">
        <v>2</v>
      </c>
      <c r="E33" s="318">
        <v>2</v>
      </c>
      <c r="F33" s="319"/>
      <c r="G33" s="320">
        <f t="shared" si="9"/>
        <v>2</v>
      </c>
      <c r="H33" s="321"/>
      <c r="I33" s="322">
        <v>2</v>
      </c>
    </row>
    <row r="34" spans="1:9" ht="21" x14ac:dyDescent="0.35">
      <c r="A34" s="316">
        <v>9</v>
      </c>
      <c r="B34" s="273" t="s">
        <v>203</v>
      </c>
      <c r="C34" s="274">
        <v>3</v>
      </c>
      <c r="D34" s="317">
        <f t="shared" si="7"/>
        <v>3</v>
      </c>
      <c r="E34" s="318"/>
      <c r="F34" s="319"/>
      <c r="G34" s="320"/>
      <c r="H34" s="321"/>
      <c r="I34" s="322">
        <v>3</v>
      </c>
    </row>
    <row r="35" spans="1:9" ht="21" x14ac:dyDescent="0.35">
      <c r="A35" s="316">
        <v>10</v>
      </c>
      <c r="B35" s="273" t="s">
        <v>42</v>
      </c>
      <c r="C35" s="274">
        <v>3</v>
      </c>
      <c r="D35" s="317"/>
      <c r="E35" s="318">
        <v>3</v>
      </c>
      <c r="F35" s="319">
        <v>3</v>
      </c>
      <c r="G35" s="320"/>
      <c r="H35" s="321"/>
      <c r="I35" s="322"/>
    </row>
    <row r="36" spans="1:9" ht="21.75" thickBot="1" x14ac:dyDescent="0.4">
      <c r="A36" s="323">
        <v>11</v>
      </c>
      <c r="B36" s="281" t="s">
        <v>214</v>
      </c>
      <c r="C36" s="282">
        <v>8</v>
      </c>
      <c r="D36" s="324"/>
      <c r="E36" s="325"/>
      <c r="F36" s="326">
        <v>8</v>
      </c>
      <c r="G36" s="327"/>
      <c r="H36" s="328"/>
      <c r="I36" s="329"/>
    </row>
    <row r="37" spans="1:9" ht="21" x14ac:dyDescent="0.35">
      <c r="A37" s="627" t="s">
        <v>41</v>
      </c>
      <c r="B37" s="628"/>
      <c r="C37" s="330">
        <f t="shared" ref="C37:I37" si="13">SUM(C26:C36)</f>
        <v>83.3</v>
      </c>
      <c r="D37" s="331">
        <f t="shared" si="13"/>
        <v>72.3</v>
      </c>
      <c r="E37" s="332">
        <f t="shared" si="13"/>
        <v>72.3</v>
      </c>
      <c r="F37" s="333">
        <f t="shared" si="13"/>
        <v>73.5</v>
      </c>
      <c r="G37" s="292">
        <f t="shared" si="13"/>
        <v>67.8</v>
      </c>
      <c r="H37" s="292">
        <f t="shared" si="13"/>
        <v>67.3</v>
      </c>
      <c r="I37" s="293">
        <f t="shared" si="13"/>
        <v>67.5</v>
      </c>
    </row>
    <row r="38" spans="1:9" ht="21.75" thickBot="1" x14ac:dyDescent="0.4">
      <c r="A38" s="629" t="s">
        <v>215</v>
      </c>
      <c r="B38" s="630"/>
      <c r="C38" s="334">
        <f>C37*1.09</f>
        <v>90.796999999999997</v>
      </c>
      <c r="D38" s="335">
        <f>D37*1.09</f>
        <v>78.807000000000002</v>
      </c>
      <c r="E38" s="336">
        <f t="shared" ref="E38" si="14">E37*1.09</f>
        <v>78.807000000000002</v>
      </c>
      <c r="F38" s="337">
        <f>F37*1.09</f>
        <v>80.115000000000009</v>
      </c>
      <c r="G38" s="298">
        <f t="shared" ref="G38" si="15">G37*1.09</f>
        <v>73.902000000000001</v>
      </c>
      <c r="H38" s="299">
        <f t="shared" ref="H38" si="16">H37*1.09</f>
        <v>73.356999999999999</v>
      </c>
      <c r="I38" s="300">
        <f>I37*1.09</f>
        <v>73.575000000000003</v>
      </c>
    </row>
  </sheetData>
  <mergeCells count="16">
    <mergeCell ref="A37:B37"/>
    <mergeCell ref="A38:B38"/>
    <mergeCell ref="A6:I6"/>
    <mergeCell ref="A7:A8"/>
    <mergeCell ref="B7:B8"/>
    <mergeCell ref="C7:C8"/>
    <mergeCell ref="D7:F7"/>
    <mergeCell ref="G7:I7"/>
    <mergeCell ref="A19:B19"/>
    <mergeCell ref="A20:B20"/>
    <mergeCell ref="D24:F24"/>
    <mergeCell ref="G24:I24"/>
    <mergeCell ref="A23:I23"/>
    <mergeCell ref="A24:A25"/>
    <mergeCell ref="B24:B25"/>
    <mergeCell ref="C24:C2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81"/>
  <sheetViews>
    <sheetView topLeftCell="A38" zoomScaleNormal="100" workbookViewId="0">
      <selection activeCell="L70" sqref="L70"/>
    </sheetView>
  </sheetViews>
  <sheetFormatPr defaultRowHeight="15.75" x14ac:dyDescent="0.25"/>
  <cols>
    <col min="1" max="1" width="16.28515625" style="1" customWidth="1"/>
    <col min="2" max="2" width="8.28515625" style="7" customWidth="1"/>
    <col min="3" max="3" width="7" style="7" customWidth="1"/>
    <col min="4" max="4" width="8" style="7" customWidth="1"/>
    <col min="5" max="5" width="8.28515625" style="7" customWidth="1"/>
    <col min="6" max="6" width="9.5703125" style="7" customWidth="1"/>
    <col min="7" max="7" width="10.140625" style="7" customWidth="1"/>
    <col min="8" max="8" width="9.42578125" style="7" customWidth="1"/>
    <col min="9" max="9" width="8.7109375" style="7" customWidth="1"/>
    <col min="10" max="10" width="7.140625" style="7" bestFit="1" customWidth="1"/>
    <col min="11" max="11" width="8.140625" style="7" customWidth="1"/>
    <col min="12" max="12" width="7.28515625" style="7" customWidth="1"/>
    <col min="13" max="13" width="8" style="1" customWidth="1"/>
    <col min="14" max="14" width="9.140625" style="1" customWidth="1"/>
    <col min="15" max="16384" width="9.140625" style="1"/>
  </cols>
  <sheetData>
    <row r="1" spans="1:22" x14ac:dyDescent="0.25">
      <c r="A1" s="660" t="s">
        <v>69</v>
      </c>
      <c r="B1" s="660"/>
      <c r="C1" s="660"/>
      <c r="D1" s="660"/>
      <c r="E1" s="660"/>
      <c r="F1" s="660"/>
      <c r="G1" s="660"/>
      <c r="H1" s="660"/>
      <c r="I1" s="660"/>
      <c r="J1" s="660"/>
      <c r="M1" s="4"/>
      <c r="N1" s="4"/>
      <c r="O1" s="4"/>
      <c r="P1" s="4"/>
      <c r="Q1" s="4"/>
      <c r="R1" s="5"/>
      <c r="S1" s="5"/>
      <c r="T1" s="5"/>
      <c r="U1" s="5"/>
      <c r="V1" s="5"/>
    </row>
    <row r="2" spans="1:22" x14ac:dyDescent="0.25">
      <c r="M2" s="4"/>
      <c r="N2" s="4"/>
      <c r="O2" s="4"/>
      <c r="P2" s="4"/>
      <c r="Q2" s="4"/>
      <c r="R2" s="5"/>
      <c r="S2" s="5"/>
      <c r="T2" s="5"/>
      <c r="U2" s="5"/>
      <c r="V2" s="5"/>
    </row>
    <row r="3" spans="1:22" x14ac:dyDescent="0.25">
      <c r="A3" s="1" t="s">
        <v>63</v>
      </c>
      <c r="M3" s="4"/>
      <c r="N3" s="4"/>
      <c r="O3" s="4"/>
      <c r="P3" s="4"/>
      <c r="Q3" s="4"/>
      <c r="R3" s="5"/>
      <c r="S3" s="5"/>
      <c r="T3" s="5"/>
      <c r="U3" s="5"/>
      <c r="V3" s="5"/>
    </row>
    <row r="4" spans="1:22" s="12" customFormat="1" x14ac:dyDescent="0.25">
      <c r="A4" s="11" t="s">
        <v>68</v>
      </c>
      <c r="B4" s="11">
        <v>8</v>
      </c>
      <c r="C4" s="11">
        <v>9</v>
      </c>
      <c r="D4" s="13">
        <v>10</v>
      </c>
      <c r="E4" s="11">
        <v>11</v>
      </c>
      <c r="F4" s="11">
        <v>12</v>
      </c>
      <c r="G4" s="11">
        <v>13</v>
      </c>
      <c r="H4" s="11">
        <v>14</v>
      </c>
      <c r="I4" s="11">
        <v>15</v>
      </c>
      <c r="J4" s="11">
        <v>16</v>
      </c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25">
      <c r="A5" s="3" t="s">
        <v>47</v>
      </c>
      <c r="B5" s="10">
        <v>33</v>
      </c>
      <c r="C5" s="10">
        <v>36</v>
      </c>
      <c r="D5" s="10">
        <v>40</v>
      </c>
      <c r="E5" s="10">
        <v>42</v>
      </c>
      <c r="F5" s="10">
        <v>44</v>
      </c>
      <c r="G5" s="10">
        <v>46</v>
      </c>
      <c r="H5" s="10">
        <v>49</v>
      </c>
      <c r="I5" s="10">
        <v>51</v>
      </c>
      <c r="J5" s="10">
        <v>56</v>
      </c>
      <c r="M5" s="4"/>
      <c r="N5" s="4"/>
      <c r="O5" s="4"/>
      <c r="P5" s="4"/>
      <c r="Q5" s="4"/>
      <c r="R5" s="5"/>
      <c r="S5" s="5"/>
      <c r="T5" s="5"/>
      <c r="U5" s="5"/>
      <c r="V5" s="5"/>
    </row>
    <row r="6" spans="1:22" x14ac:dyDescent="0.25">
      <c r="A6" s="3" t="s">
        <v>48</v>
      </c>
      <c r="B6" s="10">
        <v>86</v>
      </c>
      <c r="C6" s="10">
        <v>90</v>
      </c>
      <c r="D6" s="10">
        <v>94</v>
      </c>
      <c r="E6" s="10">
        <v>100</v>
      </c>
      <c r="F6" s="10">
        <v>106</v>
      </c>
      <c r="G6" s="10">
        <v>110</v>
      </c>
      <c r="H6" s="10">
        <v>114</v>
      </c>
      <c r="I6" s="10">
        <v>120</v>
      </c>
      <c r="J6" s="10">
        <v>128</v>
      </c>
      <c r="M6" s="4"/>
      <c r="N6" s="4"/>
      <c r="O6" s="4"/>
      <c r="P6" s="4"/>
      <c r="Q6" s="4"/>
      <c r="R6" s="5"/>
      <c r="S6" s="5"/>
      <c r="T6" s="5"/>
      <c r="U6" s="5"/>
      <c r="V6" s="5"/>
    </row>
    <row r="7" spans="1:22" x14ac:dyDescent="0.25">
      <c r="A7" s="3" t="s">
        <v>49</v>
      </c>
      <c r="B7" s="10">
        <v>50</v>
      </c>
      <c r="C7" s="10">
        <v>51</v>
      </c>
      <c r="D7" s="10">
        <v>53</v>
      </c>
      <c r="E7" s="10">
        <v>57</v>
      </c>
      <c r="F7" s="10">
        <v>58</v>
      </c>
      <c r="G7" s="10">
        <v>62</v>
      </c>
      <c r="H7" s="10">
        <v>64</v>
      </c>
      <c r="I7" s="10">
        <v>68</v>
      </c>
      <c r="J7" s="10">
        <v>70</v>
      </c>
      <c r="M7" s="4"/>
      <c r="N7" s="4"/>
      <c r="O7" s="4"/>
      <c r="P7" s="4"/>
      <c r="Q7" s="4"/>
      <c r="R7" s="5"/>
      <c r="S7" s="5"/>
      <c r="T7" s="5"/>
      <c r="U7" s="5"/>
      <c r="V7" s="5"/>
    </row>
    <row r="8" spans="1:22" x14ac:dyDescent="0.25">
      <c r="A8" s="3" t="s">
        <v>50</v>
      </c>
      <c r="B8" s="10">
        <v>42</v>
      </c>
      <c r="C8" s="10">
        <v>42</v>
      </c>
      <c r="D8" s="10">
        <v>46</v>
      </c>
      <c r="E8" s="10">
        <v>46</v>
      </c>
      <c r="F8" s="10">
        <v>48</v>
      </c>
      <c r="G8" s="10">
        <v>50</v>
      </c>
      <c r="H8" s="10">
        <v>52</v>
      </c>
      <c r="I8" s="10">
        <v>54</v>
      </c>
      <c r="J8" s="10">
        <v>56</v>
      </c>
      <c r="M8" s="4"/>
      <c r="N8" s="4"/>
      <c r="O8" s="4"/>
      <c r="P8" s="4"/>
      <c r="Q8" s="4"/>
      <c r="R8" s="5"/>
      <c r="S8" s="5"/>
      <c r="T8" s="5"/>
      <c r="U8" s="5"/>
      <c r="V8" s="5"/>
    </row>
    <row r="9" spans="1:22" x14ac:dyDescent="0.25">
      <c r="A9" s="3" t="s">
        <v>51</v>
      </c>
      <c r="B9" s="10">
        <v>18</v>
      </c>
      <c r="C9" s="10">
        <v>19</v>
      </c>
      <c r="D9" s="10">
        <v>20</v>
      </c>
      <c r="E9" s="10">
        <v>21</v>
      </c>
      <c r="F9" s="10">
        <v>22</v>
      </c>
      <c r="G9" s="10">
        <v>23</v>
      </c>
      <c r="H9" s="10">
        <v>25</v>
      </c>
      <c r="I9" s="10">
        <v>25</v>
      </c>
      <c r="J9" s="10">
        <v>27</v>
      </c>
      <c r="M9" s="4"/>
      <c r="N9" s="4"/>
      <c r="O9" s="4"/>
      <c r="P9" s="4"/>
      <c r="Q9" s="4"/>
      <c r="R9" s="5"/>
      <c r="S9" s="5"/>
      <c r="T9" s="5"/>
      <c r="U9" s="5"/>
      <c r="V9" s="5"/>
    </row>
    <row r="10" spans="1:22" x14ac:dyDescent="0.25">
      <c r="A10" s="3" t="s">
        <v>56</v>
      </c>
      <c r="B10" s="10">
        <v>84</v>
      </c>
      <c r="C10" s="10">
        <v>88</v>
      </c>
      <c r="D10" s="10">
        <v>92</v>
      </c>
      <c r="E10" s="10">
        <v>96</v>
      </c>
      <c r="F10" s="10">
        <v>102</v>
      </c>
      <c r="G10" s="10">
        <v>110</v>
      </c>
      <c r="H10" s="10">
        <v>112</v>
      </c>
      <c r="I10" s="10">
        <v>118</v>
      </c>
      <c r="J10" s="10">
        <v>124</v>
      </c>
      <c r="M10" s="4"/>
      <c r="N10" s="4"/>
      <c r="O10" s="4"/>
      <c r="P10" s="4"/>
      <c r="Q10" s="4"/>
      <c r="R10" s="5"/>
      <c r="S10" s="5"/>
      <c r="T10" s="5"/>
      <c r="U10" s="5"/>
      <c r="V10" s="5"/>
    </row>
    <row r="11" spans="1:22" x14ac:dyDescent="0.25">
      <c r="M11" s="4"/>
      <c r="N11" s="4"/>
      <c r="O11" s="4"/>
      <c r="P11" s="4"/>
      <c r="Q11" s="4"/>
      <c r="R11" s="5"/>
      <c r="S11" s="5"/>
      <c r="T11" s="5"/>
      <c r="U11" s="5"/>
      <c r="V11" s="5"/>
    </row>
    <row r="12" spans="1:22" x14ac:dyDescent="0.25"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1" t="s">
        <v>62</v>
      </c>
      <c r="M13" s="4"/>
      <c r="N13" s="4"/>
      <c r="O13" s="4"/>
      <c r="P13" s="4"/>
      <c r="Q13" s="4"/>
      <c r="R13" s="5"/>
      <c r="S13" s="5"/>
      <c r="T13" s="5"/>
      <c r="U13" s="5"/>
      <c r="V13" s="5"/>
    </row>
    <row r="14" spans="1:22" s="15" customFormat="1" x14ac:dyDescent="0.25">
      <c r="A14" s="16" t="s">
        <v>68</v>
      </c>
      <c r="B14" s="11" t="s">
        <v>32</v>
      </c>
      <c r="C14" s="11" t="s">
        <v>33</v>
      </c>
      <c r="D14" s="11" t="s">
        <v>34</v>
      </c>
      <c r="E14" s="11" t="s">
        <v>35</v>
      </c>
      <c r="F14" s="11" t="s">
        <v>36</v>
      </c>
      <c r="G14" s="11" t="s">
        <v>37</v>
      </c>
      <c r="H14" s="11" t="s">
        <v>38</v>
      </c>
      <c r="I14" s="11" t="s">
        <v>39</v>
      </c>
      <c r="J14" s="11" t="s">
        <v>40</v>
      </c>
      <c r="K14" s="12"/>
      <c r="L14" s="12"/>
      <c r="M14" s="14"/>
      <c r="N14" s="14"/>
      <c r="O14" s="14"/>
      <c r="P14" s="14"/>
      <c r="Q14" s="14"/>
      <c r="R14" s="17"/>
      <c r="S14" s="17"/>
      <c r="T14" s="17"/>
      <c r="U14" s="17"/>
      <c r="V14" s="17"/>
    </row>
    <row r="15" spans="1:22" x14ac:dyDescent="0.25">
      <c r="A15" s="3" t="s">
        <v>54</v>
      </c>
      <c r="B15" s="10">
        <v>54</v>
      </c>
      <c r="C15" s="10">
        <v>58</v>
      </c>
      <c r="D15" s="10">
        <v>64</v>
      </c>
      <c r="E15" s="10">
        <v>68</v>
      </c>
      <c r="F15" s="10">
        <v>74</v>
      </c>
      <c r="G15" s="10">
        <v>78</v>
      </c>
      <c r="H15" s="10">
        <v>81</v>
      </c>
      <c r="I15" s="10">
        <v>87</v>
      </c>
      <c r="J15" s="10">
        <v>94</v>
      </c>
      <c r="M15" s="4"/>
      <c r="N15" s="4"/>
      <c r="O15" s="4"/>
      <c r="P15" s="4"/>
      <c r="Q15" s="4"/>
      <c r="R15" s="5"/>
      <c r="S15" s="5"/>
      <c r="T15" s="5"/>
      <c r="U15" s="5"/>
      <c r="V15" s="5"/>
    </row>
    <row r="16" spans="1:22" x14ac:dyDescent="0.25">
      <c r="A16" s="3" t="s">
        <v>49</v>
      </c>
      <c r="B16" s="10">
        <v>33</v>
      </c>
      <c r="C16" s="10">
        <v>36</v>
      </c>
      <c r="D16" s="10">
        <v>37</v>
      </c>
      <c r="E16" s="10">
        <v>38</v>
      </c>
      <c r="F16" s="10">
        <v>40</v>
      </c>
      <c r="G16" s="10">
        <v>40</v>
      </c>
      <c r="H16" s="10">
        <v>41</v>
      </c>
      <c r="I16" s="10">
        <v>44</v>
      </c>
      <c r="J16" s="10">
        <v>45</v>
      </c>
      <c r="M16" s="4"/>
      <c r="N16" s="4"/>
      <c r="O16" s="4"/>
      <c r="P16" s="4"/>
      <c r="Q16" s="4"/>
      <c r="R16" s="5"/>
      <c r="S16" s="5"/>
      <c r="T16" s="5"/>
      <c r="U16" s="5"/>
      <c r="V16" s="5"/>
    </row>
    <row r="17" spans="1:22" x14ac:dyDescent="0.25">
      <c r="A17" s="3" t="s">
        <v>55</v>
      </c>
      <c r="B17" s="10">
        <v>56</v>
      </c>
      <c r="C17" s="10">
        <v>64</v>
      </c>
      <c r="D17" s="10">
        <v>66</v>
      </c>
      <c r="E17" s="10">
        <v>68</v>
      </c>
      <c r="F17" s="10">
        <v>68</v>
      </c>
      <c r="G17" s="10">
        <v>70</v>
      </c>
      <c r="H17" s="10">
        <v>70</v>
      </c>
      <c r="I17" s="10">
        <v>70</v>
      </c>
      <c r="J17" s="10">
        <v>72</v>
      </c>
      <c r="M17" s="4"/>
      <c r="N17" s="4"/>
      <c r="O17" s="4"/>
      <c r="P17" s="4"/>
      <c r="Q17" s="4"/>
      <c r="R17" s="5"/>
      <c r="S17" s="5"/>
      <c r="T17" s="5"/>
      <c r="U17" s="5"/>
      <c r="V17" s="5"/>
    </row>
    <row r="18" spans="1:22" x14ac:dyDescent="0.25">
      <c r="M18" s="4"/>
      <c r="N18" s="4"/>
      <c r="O18" s="4"/>
      <c r="P18" s="4"/>
      <c r="Q18" s="4"/>
      <c r="R18" s="5"/>
      <c r="S18" s="5"/>
      <c r="T18" s="5"/>
      <c r="U18" s="5"/>
      <c r="V18" s="5"/>
    </row>
    <row r="19" spans="1:22" x14ac:dyDescent="0.25"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5">
      <c r="A20" s="1" t="s">
        <v>61</v>
      </c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2" t="s">
        <v>68</v>
      </c>
      <c r="B21" s="9">
        <v>13.5</v>
      </c>
      <c r="C21" s="8">
        <v>14</v>
      </c>
      <c r="D21" s="9">
        <v>14.5</v>
      </c>
      <c r="E21" s="8">
        <v>15</v>
      </c>
      <c r="F21" s="9">
        <v>15.5</v>
      </c>
      <c r="G21" s="8">
        <v>16</v>
      </c>
      <c r="H21" s="9">
        <v>16.5</v>
      </c>
      <c r="I21" s="8">
        <v>17</v>
      </c>
      <c r="J21" s="9">
        <v>17.5</v>
      </c>
      <c r="K21" s="8">
        <v>18</v>
      </c>
      <c r="R21" s="5"/>
      <c r="S21" s="5"/>
      <c r="T21" s="5"/>
      <c r="U21" s="5"/>
      <c r="V21" s="5"/>
    </row>
    <row r="22" spans="1:22" x14ac:dyDescent="0.25">
      <c r="A22" s="3" t="s">
        <v>47</v>
      </c>
      <c r="B22" s="10">
        <v>39</v>
      </c>
      <c r="C22" s="10">
        <v>41</v>
      </c>
      <c r="D22" s="10">
        <v>43</v>
      </c>
      <c r="E22" s="10">
        <v>45</v>
      </c>
      <c r="F22" s="10">
        <v>47</v>
      </c>
      <c r="G22" s="10">
        <v>49</v>
      </c>
      <c r="H22" s="10">
        <v>50</v>
      </c>
      <c r="I22" s="10">
        <v>51</v>
      </c>
      <c r="J22" s="20"/>
      <c r="K22" s="10">
        <v>56</v>
      </c>
      <c r="R22" s="5"/>
      <c r="S22" s="5"/>
      <c r="T22" s="5"/>
      <c r="U22" s="5"/>
      <c r="V22" s="5"/>
    </row>
    <row r="23" spans="1:22" x14ac:dyDescent="0.25">
      <c r="A23" s="3" t="s">
        <v>48</v>
      </c>
      <c r="B23" s="10">
        <v>94</v>
      </c>
      <c r="C23" s="10">
        <v>96</v>
      </c>
      <c r="D23" s="10">
        <v>100</v>
      </c>
      <c r="E23" s="10">
        <v>104</v>
      </c>
      <c r="F23" s="10">
        <v>108</v>
      </c>
      <c r="G23" s="10">
        <v>112</v>
      </c>
      <c r="H23" s="10">
        <v>116</v>
      </c>
      <c r="I23" s="10">
        <v>118</v>
      </c>
      <c r="J23" s="20"/>
      <c r="K23" s="10">
        <v>124</v>
      </c>
      <c r="R23" s="5"/>
      <c r="S23" s="5"/>
      <c r="T23" s="5"/>
      <c r="U23" s="5"/>
      <c r="V23" s="5"/>
    </row>
    <row r="24" spans="1:22" x14ac:dyDescent="0.25">
      <c r="A24" s="3" t="s">
        <v>65</v>
      </c>
      <c r="B24" s="10">
        <v>40</v>
      </c>
      <c r="C24" s="10">
        <v>41</v>
      </c>
      <c r="D24" s="10">
        <v>43</v>
      </c>
      <c r="E24" s="10">
        <v>44</v>
      </c>
      <c r="F24" s="10">
        <v>45</v>
      </c>
      <c r="G24" s="10">
        <v>46</v>
      </c>
      <c r="H24" s="10">
        <v>46</v>
      </c>
      <c r="I24" s="10">
        <v>47</v>
      </c>
      <c r="J24" s="20"/>
      <c r="K24" s="10">
        <v>49</v>
      </c>
      <c r="R24" s="5"/>
      <c r="S24" s="5"/>
      <c r="T24" s="5"/>
      <c r="U24" s="5"/>
      <c r="V24" s="5"/>
    </row>
    <row r="25" spans="1:22" x14ac:dyDescent="0.25">
      <c r="A25" s="3" t="s">
        <v>50</v>
      </c>
      <c r="B25" s="10">
        <v>45</v>
      </c>
      <c r="C25" s="10">
        <v>46</v>
      </c>
      <c r="D25" s="10">
        <v>48</v>
      </c>
      <c r="E25" s="10">
        <v>50</v>
      </c>
      <c r="F25" s="10">
        <v>52</v>
      </c>
      <c r="G25" s="10">
        <v>54</v>
      </c>
      <c r="H25" s="10">
        <v>56</v>
      </c>
      <c r="I25" s="10">
        <v>58</v>
      </c>
      <c r="J25" s="20"/>
      <c r="K25" s="10">
        <v>60</v>
      </c>
      <c r="R25" s="5"/>
      <c r="S25" s="5"/>
      <c r="T25" s="5"/>
      <c r="U25" s="5"/>
      <c r="V25" s="5"/>
    </row>
    <row r="26" spans="1:22" x14ac:dyDescent="0.25">
      <c r="A26" s="3" t="s">
        <v>66</v>
      </c>
      <c r="B26" s="10">
        <v>19</v>
      </c>
      <c r="C26" s="10">
        <v>20</v>
      </c>
      <c r="D26" s="10">
        <v>21</v>
      </c>
      <c r="E26" s="10">
        <v>23</v>
      </c>
      <c r="F26" s="10">
        <v>24</v>
      </c>
      <c r="G26" s="10">
        <v>27</v>
      </c>
      <c r="H26" s="10">
        <v>28</v>
      </c>
      <c r="I26" s="10">
        <v>29</v>
      </c>
      <c r="J26" s="20"/>
      <c r="K26" s="10">
        <v>29</v>
      </c>
      <c r="R26" s="5"/>
      <c r="S26" s="5"/>
      <c r="T26" s="5"/>
      <c r="U26" s="5"/>
      <c r="V26" s="5"/>
    </row>
    <row r="27" spans="1:22" x14ac:dyDescent="0.25">
      <c r="A27" s="3" t="s">
        <v>67</v>
      </c>
      <c r="B27" s="10">
        <v>34</v>
      </c>
      <c r="C27" s="10">
        <v>34</v>
      </c>
      <c r="D27" s="10">
        <v>34</v>
      </c>
      <c r="E27" s="10">
        <v>36</v>
      </c>
      <c r="F27" s="10">
        <v>36</v>
      </c>
      <c r="G27" s="10">
        <v>38</v>
      </c>
      <c r="H27" s="10">
        <v>39</v>
      </c>
      <c r="I27" s="10">
        <v>40</v>
      </c>
      <c r="J27" s="20"/>
      <c r="K27" s="10">
        <v>42</v>
      </c>
      <c r="R27" s="5"/>
      <c r="S27" s="5"/>
      <c r="T27" s="5"/>
      <c r="U27" s="5"/>
      <c r="V27" s="5"/>
    </row>
    <row r="28" spans="1:22" x14ac:dyDescent="0.25">
      <c r="A28" s="3" t="s">
        <v>49</v>
      </c>
      <c r="B28" s="10">
        <v>66</v>
      </c>
      <c r="C28" s="10">
        <v>67</v>
      </c>
      <c r="D28" s="10">
        <v>68</v>
      </c>
      <c r="E28" s="10">
        <v>70</v>
      </c>
      <c r="F28" s="10">
        <v>72</v>
      </c>
      <c r="G28" s="10">
        <v>72</v>
      </c>
      <c r="H28" s="10">
        <v>75</v>
      </c>
      <c r="I28" s="10">
        <v>76</v>
      </c>
      <c r="J28" s="20"/>
      <c r="K28" s="10">
        <v>76</v>
      </c>
      <c r="R28" s="5"/>
      <c r="S28" s="5"/>
      <c r="T28" s="5"/>
      <c r="U28" s="5"/>
      <c r="V28" s="5"/>
    </row>
    <row r="29" spans="1:22" x14ac:dyDescent="0.25">
      <c r="R29" s="5"/>
      <c r="S29" s="5"/>
      <c r="T29" s="5"/>
      <c r="U29" s="5"/>
      <c r="V29" s="5"/>
    </row>
    <row r="30" spans="1:22" x14ac:dyDescent="0.25">
      <c r="R30" s="5"/>
      <c r="S30" s="5"/>
      <c r="T30" s="5"/>
      <c r="U30" s="5"/>
      <c r="V30" s="5"/>
    </row>
    <row r="31" spans="1:22" x14ac:dyDescent="0.25">
      <c r="A31" s="1" t="s">
        <v>60</v>
      </c>
      <c r="M31" s="5"/>
      <c r="N31" s="5"/>
      <c r="O31" s="5"/>
      <c r="P31" s="5"/>
      <c r="Q31" s="5"/>
    </row>
    <row r="32" spans="1:22" x14ac:dyDescent="0.25">
      <c r="A32" s="2" t="s">
        <v>68</v>
      </c>
      <c r="B32" s="9">
        <v>13.5</v>
      </c>
      <c r="C32" s="8">
        <v>14</v>
      </c>
      <c r="D32" s="9">
        <v>14.5</v>
      </c>
      <c r="E32" s="8">
        <v>15</v>
      </c>
      <c r="F32" s="9">
        <v>15.5</v>
      </c>
      <c r="G32" s="8">
        <v>16</v>
      </c>
      <c r="H32" s="9">
        <v>16.5</v>
      </c>
      <c r="M32" s="5"/>
      <c r="N32" s="5"/>
      <c r="O32" s="5"/>
      <c r="P32" s="5"/>
      <c r="Q32" s="5"/>
    </row>
    <row r="33" spans="1:17" x14ac:dyDescent="0.25">
      <c r="A33" s="3" t="s">
        <v>47</v>
      </c>
      <c r="B33" s="10">
        <v>39</v>
      </c>
      <c r="C33" s="10">
        <v>41</v>
      </c>
      <c r="D33" s="10">
        <v>43</v>
      </c>
      <c r="E33" s="10">
        <v>44</v>
      </c>
      <c r="F33" s="10">
        <v>45</v>
      </c>
      <c r="G33" s="10">
        <v>47</v>
      </c>
      <c r="H33" s="10">
        <v>48</v>
      </c>
      <c r="M33" s="5"/>
      <c r="N33" s="5"/>
      <c r="O33" s="5"/>
      <c r="P33" s="5"/>
      <c r="Q33" s="5"/>
    </row>
    <row r="34" spans="1:17" x14ac:dyDescent="0.25">
      <c r="A34" s="3" t="s">
        <v>48</v>
      </c>
      <c r="B34" s="10">
        <v>88</v>
      </c>
      <c r="C34" s="10">
        <v>94</v>
      </c>
      <c r="D34" s="10">
        <v>99</v>
      </c>
      <c r="E34" s="10">
        <v>102</v>
      </c>
      <c r="F34" s="10">
        <v>112</v>
      </c>
      <c r="G34" s="10">
        <v>114</v>
      </c>
      <c r="H34" s="10">
        <v>116</v>
      </c>
      <c r="M34" s="5"/>
      <c r="N34" s="5"/>
      <c r="O34" s="5"/>
      <c r="P34" s="5"/>
      <c r="Q34" s="5"/>
    </row>
    <row r="35" spans="1:17" x14ac:dyDescent="0.25">
      <c r="A35" s="3" t="s">
        <v>65</v>
      </c>
      <c r="B35" s="10">
        <v>40</v>
      </c>
      <c r="C35" s="10">
        <v>42</v>
      </c>
      <c r="D35" s="10">
        <v>43</v>
      </c>
      <c r="E35" s="10">
        <v>45</v>
      </c>
      <c r="F35" s="10">
        <v>45</v>
      </c>
      <c r="G35" s="10">
        <v>46</v>
      </c>
      <c r="H35" s="10">
        <v>46</v>
      </c>
      <c r="M35" s="5"/>
      <c r="N35" s="5"/>
      <c r="O35" s="5"/>
      <c r="P35" s="5"/>
      <c r="Q35" s="5"/>
    </row>
    <row r="36" spans="1:17" x14ac:dyDescent="0.25">
      <c r="A36" s="3" t="s">
        <v>50</v>
      </c>
      <c r="B36" s="10">
        <v>46</v>
      </c>
      <c r="C36" s="10">
        <v>49</v>
      </c>
      <c r="D36" s="10">
        <v>50</v>
      </c>
      <c r="E36" s="10">
        <v>52</v>
      </c>
      <c r="F36" s="10">
        <v>56</v>
      </c>
      <c r="G36" s="10">
        <v>58</v>
      </c>
      <c r="H36" s="10">
        <v>62</v>
      </c>
      <c r="M36" s="5"/>
      <c r="N36" s="5"/>
      <c r="O36" s="5"/>
      <c r="P36" s="5"/>
      <c r="Q36" s="5"/>
    </row>
    <row r="37" spans="1:17" x14ac:dyDescent="0.25">
      <c r="A37" s="3" t="s">
        <v>66</v>
      </c>
      <c r="B37" s="10">
        <v>21</v>
      </c>
      <c r="C37" s="10">
        <v>22</v>
      </c>
      <c r="D37" s="10">
        <v>23</v>
      </c>
      <c r="E37" s="10">
        <v>24</v>
      </c>
      <c r="F37" s="10">
        <v>25</v>
      </c>
      <c r="G37" s="10">
        <v>26</v>
      </c>
      <c r="H37" s="10">
        <v>26</v>
      </c>
      <c r="M37" s="5"/>
      <c r="N37" s="5"/>
      <c r="O37" s="5"/>
      <c r="P37" s="5"/>
      <c r="Q37" s="5"/>
    </row>
    <row r="38" spans="1:17" x14ac:dyDescent="0.25">
      <c r="A38" s="3" t="s">
        <v>67</v>
      </c>
      <c r="B38" s="10">
        <v>33</v>
      </c>
      <c r="C38" s="10">
        <v>33</v>
      </c>
      <c r="D38" s="10">
        <v>35</v>
      </c>
      <c r="E38" s="10">
        <v>37</v>
      </c>
      <c r="F38" s="10">
        <v>40</v>
      </c>
      <c r="G38" s="10">
        <v>40</v>
      </c>
      <c r="H38" s="10">
        <v>42</v>
      </c>
    </row>
    <row r="39" spans="1:17" x14ac:dyDescent="0.25">
      <c r="A39" s="3" t="s">
        <v>49</v>
      </c>
      <c r="B39" s="10">
        <v>68</v>
      </c>
      <c r="C39" s="10">
        <v>68</v>
      </c>
      <c r="D39" s="10">
        <v>69</v>
      </c>
      <c r="E39" s="10">
        <v>71</v>
      </c>
      <c r="F39" s="10">
        <v>72</v>
      </c>
      <c r="G39" s="10">
        <v>74</v>
      </c>
      <c r="H39" s="10">
        <v>76</v>
      </c>
    </row>
    <row r="42" spans="1:17" x14ac:dyDescent="0.25">
      <c r="A42" s="1" t="s">
        <v>59</v>
      </c>
    </row>
    <row r="43" spans="1:17" x14ac:dyDescent="0.25">
      <c r="A43" s="6" t="s">
        <v>68</v>
      </c>
      <c r="B43" s="6">
        <v>24</v>
      </c>
      <c r="C43" s="6">
        <v>26</v>
      </c>
      <c r="D43" s="6">
        <v>28</v>
      </c>
      <c r="E43" s="6">
        <v>30</v>
      </c>
      <c r="F43" s="18">
        <v>32</v>
      </c>
      <c r="G43" s="19">
        <v>34</v>
      </c>
      <c r="H43" s="19">
        <v>36</v>
      </c>
      <c r="I43" s="19">
        <v>38</v>
      </c>
      <c r="J43" s="19">
        <v>40</v>
      </c>
      <c r="K43" s="19">
        <v>42</v>
      </c>
      <c r="L43" s="19">
        <v>44</v>
      </c>
    </row>
    <row r="44" spans="1:17" x14ac:dyDescent="0.25">
      <c r="A44" s="3" t="s">
        <v>54</v>
      </c>
      <c r="B44" s="10">
        <v>61</v>
      </c>
      <c r="C44" s="10">
        <v>66</v>
      </c>
      <c r="D44" s="10">
        <v>71</v>
      </c>
      <c r="E44" s="10">
        <v>76</v>
      </c>
      <c r="F44" s="10">
        <v>81</v>
      </c>
      <c r="G44" s="10">
        <v>86</v>
      </c>
      <c r="H44" s="10">
        <v>91.5</v>
      </c>
      <c r="I44" s="10">
        <v>96.5</v>
      </c>
      <c r="J44" s="10">
        <v>101.5</v>
      </c>
      <c r="K44" s="10">
        <v>106.5</v>
      </c>
      <c r="L44" s="10">
        <v>110.5</v>
      </c>
    </row>
    <row r="45" spans="1:17" x14ac:dyDescent="0.25">
      <c r="A45" s="3" t="s">
        <v>57</v>
      </c>
      <c r="B45" s="10">
        <v>56</v>
      </c>
      <c r="C45" s="10">
        <v>58.5</v>
      </c>
      <c r="D45" s="10">
        <v>61</v>
      </c>
      <c r="E45" s="10">
        <v>63.5</v>
      </c>
      <c r="F45" s="10">
        <v>66</v>
      </c>
      <c r="G45" s="10">
        <v>69</v>
      </c>
      <c r="H45" s="10">
        <v>71</v>
      </c>
      <c r="I45" s="10">
        <v>73.5</v>
      </c>
      <c r="J45" s="10">
        <v>76</v>
      </c>
      <c r="K45" s="10">
        <v>79</v>
      </c>
      <c r="L45" s="10">
        <v>83.5</v>
      </c>
    </row>
    <row r="46" spans="1:17" x14ac:dyDescent="0.25">
      <c r="A46" s="3" t="s">
        <v>55</v>
      </c>
      <c r="B46" s="10">
        <v>30.5</v>
      </c>
      <c r="C46" s="10">
        <v>30.5</v>
      </c>
      <c r="D46" s="10">
        <v>32</v>
      </c>
      <c r="E46" s="10">
        <v>32</v>
      </c>
      <c r="F46" s="10">
        <v>33</v>
      </c>
      <c r="G46" s="10">
        <v>33</v>
      </c>
      <c r="H46" s="10">
        <v>34</v>
      </c>
      <c r="I46" s="10">
        <v>35.5</v>
      </c>
      <c r="J46" s="10">
        <v>35.5</v>
      </c>
      <c r="K46" s="10">
        <v>37</v>
      </c>
      <c r="L46" s="10">
        <v>37</v>
      </c>
    </row>
    <row r="47" spans="1:17" x14ac:dyDescent="0.25">
      <c r="A47" s="3" t="s">
        <v>49</v>
      </c>
      <c r="B47" s="10">
        <v>114</v>
      </c>
      <c r="C47" s="10">
        <v>114</v>
      </c>
      <c r="D47" s="10">
        <v>114</v>
      </c>
      <c r="E47" s="10">
        <v>114</v>
      </c>
      <c r="F47" s="10">
        <v>114</v>
      </c>
      <c r="G47" s="10">
        <v>114</v>
      </c>
      <c r="H47" s="10">
        <v>114</v>
      </c>
      <c r="I47" s="10">
        <v>114</v>
      </c>
      <c r="J47" s="10">
        <v>114</v>
      </c>
      <c r="K47" s="10">
        <v>114</v>
      </c>
      <c r="L47" s="10">
        <v>114</v>
      </c>
    </row>
    <row r="50" spans="1:12" x14ac:dyDescent="0.25">
      <c r="A50" s="1" t="s">
        <v>58</v>
      </c>
    </row>
    <row r="51" spans="1:12" x14ac:dyDescent="0.25">
      <c r="A51" s="6" t="s">
        <v>68</v>
      </c>
      <c r="B51" s="6">
        <v>22</v>
      </c>
      <c r="C51" s="6">
        <v>24</v>
      </c>
      <c r="D51" s="6">
        <v>26</v>
      </c>
      <c r="E51" s="6">
        <v>28</v>
      </c>
      <c r="F51" s="18">
        <v>30</v>
      </c>
      <c r="G51" s="19">
        <v>32</v>
      </c>
      <c r="H51" s="19">
        <v>34</v>
      </c>
      <c r="I51" s="1"/>
      <c r="J51" s="1"/>
      <c r="K51" s="1"/>
      <c r="L51" s="1"/>
    </row>
    <row r="52" spans="1:12" x14ac:dyDescent="0.25">
      <c r="A52" s="3" t="s">
        <v>54</v>
      </c>
      <c r="B52" s="10">
        <v>56</v>
      </c>
      <c r="C52" s="10">
        <v>61</v>
      </c>
      <c r="D52" s="10">
        <v>66</v>
      </c>
      <c r="E52" s="10">
        <v>71</v>
      </c>
      <c r="F52" s="10">
        <v>76</v>
      </c>
      <c r="G52" s="10">
        <v>81</v>
      </c>
      <c r="H52" s="10">
        <v>86</v>
      </c>
      <c r="I52" s="1"/>
      <c r="J52" s="1"/>
      <c r="K52" s="1"/>
      <c r="L52" s="1"/>
    </row>
    <row r="53" spans="1:12" x14ac:dyDescent="0.25">
      <c r="A53" s="3" t="s">
        <v>56</v>
      </c>
      <c r="B53" s="10">
        <v>91</v>
      </c>
      <c r="C53" s="10">
        <v>92</v>
      </c>
      <c r="D53" s="10">
        <v>92</v>
      </c>
      <c r="E53" s="10">
        <v>94</v>
      </c>
      <c r="F53" s="10">
        <v>100</v>
      </c>
      <c r="G53" s="10">
        <v>107</v>
      </c>
      <c r="H53" s="10">
        <v>113</v>
      </c>
      <c r="I53" s="1"/>
      <c r="J53" s="1"/>
      <c r="K53" s="1"/>
      <c r="L53" s="1"/>
    </row>
    <row r="54" spans="1:12" x14ac:dyDescent="0.25">
      <c r="A54" s="3" t="s">
        <v>55</v>
      </c>
      <c r="B54" s="10">
        <v>71</v>
      </c>
      <c r="C54" s="10">
        <v>76</v>
      </c>
      <c r="D54" s="10">
        <v>76</v>
      </c>
      <c r="E54" s="10">
        <v>76</v>
      </c>
      <c r="F54" s="10">
        <v>76</v>
      </c>
      <c r="G54" s="10">
        <v>76</v>
      </c>
      <c r="H54" s="10">
        <v>76</v>
      </c>
      <c r="I54" s="1"/>
      <c r="J54" s="1"/>
      <c r="K54" s="1"/>
      <c r="L54" s="1"/>
    </row>
    <row r="55" spans="1:12" x14ac:dyDescent="0.25">
      <c r="A55" s="3" t="s">
        <v>49</v>
      </c>
      <c r="B55" s="10">
        <v>58</v>
      </c>
      <c r="C55" s="10">
        <v>60</v>
      </c>
      <c r="D55" s="10">
        <v>60</v>
      </c>
      <c r="E55" s="10">
        <v>60</v>
      </c>
      <c r="F55" s="10">
        <v>61</v>
      </c>
      <c r="G55" s="10">
        <v>61</v>
      </c>
      <c r="H55" s="10">
        <v>61</v>
      </c>
      <c r="I55" s="1"/>
      <c r="J55" s="1"/>
      <c r="K55" s="1"/>
      <c r="L55" s="1"/>
    </row>
    <row r="58" spans="1:12" x14ac:dyDescent="0.25">
      <c r="A58" s="1" t="s">
        <v>64</v>
      </c>
    </row>
    <row r="59" spans="1:12" x14ac:dyDescent="0.25">
      <c r="A59" s="6" t="s">
        <v>68</v>
      </c>
      <c r="B59" s="6">
        <v>24</v>
      </c>
      <c r="C59" s="6">
        <v>26</v>
      </c>
      <c r="D59" s="6">
        <v>28</v>
      </c>
      <c r="E59" s="6">
        <v>30</v>
      </c>
      <c r="F59" s="18">
        <v>32</v>
      </c>
      <c r="G59" s="19">
        <v>34</v>
      </c>
      <c r="H59" s="1"/>
      <c r="I59" s="1"/>
      <c r="J59" s="1"/>
      <c r="K59" s="1"/>
      <c r="L59" s="1"/>
    </row>
    <row r="60" spans="1:12" x14ac:dyDescent="0.25">
      <c r="A60" s="3" t="s">
        <v>54</v>
      </c>
      <c r="B60" s="10">
        <v>61</v>
      </c>
      <c r="C60" s="10">
        <v>66</v>
      </c>
      <c r="D60" s="10">
        <v>71</v>
      </c>
      <c r="E60" s="10">
        <v>76</v>
      </c>
      <c r="F60" s="10">
        <v>81</v>
      </c>
      <c r="G60" s="10">
        <v>86</v>
      </c>
      <c r="H60" s="1"/>
      <c r="I60" s="1"/>
      <c r="J60" s="1"/>
      <c r="K60" s="1"/>
      <c r="L60" s="1"/>
    </row>
    <row r="61" spans="1:12" x14ac:dyDescent="0.25">
      <c r="A61" s="3" t="s">
        <v>56</v>
      </c>
      <c r="B61" s="10">
        <v>86</v>
      </c>
      <c r="C61" s="10">
        <v>86</v>
      </c>
      <c r="D61" s="10">
        <v>92</v>
      </c>
      <c r="E61" s="10">
        <v>99</v>
      </c>
      <c r="F61" s="10">
        <v>102</v>
      </c>
      <c r="G61" s="10">
        <v>107</v>
      </c>
      <c r="H61" s="1"/>
      <c r="I61" s="1"/>
      <c r="J61" s="1"/>
      <c r="K61" s="1"/>
      <c r="L61" s="1"/>
    </row>
    <row r="62" spans="1:12" x14ac:dyDescent="0.25">
      <c r="A62" s="3" t="s">
        <v>49</v>
      </c>
      <c r="B62" s="10">
        <v>59</v>
      </c>
      <c r="C62" s="10">
        <v>60</v>
      </c>
      <c r="D62" s="10">
        <v>62</v>
      </c>
      <c r="E62" s="10">
        <v>62</v>
      </c>
      <c r="F62" s="10">
        <v>66</v>
      </c>
      <c r="G62" s="10">
        <v>67</v>
      </c>
      <c r="H62" s="1"/>
      <c r="I62" s="1"/>
      <c r="J62" s="1"/>
      <c r="K62" s="1"/>
      <c r="L62" s="1"/>
    </row>
    <row r="63" spans="1:12" x14ac:dyDescent="0.25">
      <c r="H63" s="1"/>
      <c r="I63" s="1"/>
      <c r="J63" s="1"/>
      <c r="K63" s="1"/>
      <c r="L63" s="1"/>
    </row>
    <row r="64" spans="1:12" x14ac:dyDescent="0.25">
      <c r="A64" s="1" t="s">
        <v>84</v>
      </c>
      <c r="H64" s="1"/>
      <c r="I64" s="1"/>
      <c r="J64" s="1"/>
      <c r="K64" s="1"/>
      <c r="L64" s="1"/>
    </row>
    <row r="65" spans="1:12" x14ac:dyDescent="0.25">
      <c r="A65" s="6" t="s">
        <v>92</v>
      </c>
      <c r="B65" s="6">
        <v>22</v>
      </c>
      <c r="C65" s="6">
        <v>26</v>
      </c>
      <c r="D65" s="6">
        <v>30</v>
      </c>
      <c r="E65" s="6">
        <v>34</v>
      </c>
      <c r="F65" s="18">
        <v>38</v>
      </c>
      <c r="G65" s="19">
        <v>42</v>
      </c>
      <c r="H65" s="19">
        <v>46</v>
      </c>
      <c r="I65" s="1"/>
      <c r="J65" s="1"/>
      <c r="K65" s="1"/>
      <c r="L65" s="1"/>
    </row>
    <row r="66" spans="1:12" x14ac:dyDescent="0.25">
      <c r="A66" s="3" t="s">
        <v>93</v>
      </c>
      <c r="B66" s="10" t="s">
        <v>85</v>
      </c>
      <c r="C66" s="10" t="s">
        <v>86</v>
      </c>
      <c r="D66" s="10" t="s">
        <v>87</v>
      </c>
      <c r="E66" s="10" t="s">
        <v>88</v>
      </c>
      <c r="F66" s="10" t="s">
        <v>89</v>
      </c>
      <c r="G66" s="10" t="s">
        <v>90</v>
      </c>
      <c r="H66" s="10" t="s">
        <v>91</v>
      </c>
      <c r="I66" s="1"/>
      <c r="J66" s="1"/>
      <c r="K66" s="1"/>
      <c r="L66" s="1"/>
    </row>
    <row r="67" spans="1:12" x14ac:dyDescent="0.25">
      <c r="A67" s="3" t="s">
        <v>94</v>
      </c>
      <c r="B67" s="10" t="s">
        <v>95</v>
      </c>
      <c r="C67" s="10" t="s">
        <v>96</v>
      </c>
      <c r="D67" s="10" t="s">
        <v>97</v>
      </c>
      <c r="E67" s="10" t="s">
        <v>98</v>
      </c>
      <c r="F67" s="10" t="s">
        <v>99</v>
      </c>
      <c r="G67" s="10" t="s">
        <v>100</v>
      </c>
      <c r="H67" s="10" t="s">
        <v>101</v>
      </c>
      <c r="I67" s="1"/>
      <c r="J67" s="1"/>
      <c r="K67" s="1"/>
      <c r="L67" s="1"/>
    </row>
    <row r="69" spans="1:12" x14ac:dyDescent="0.25">
      <c r="A69" s="1" t="s">
        <v>70</v>
      </c>
      <c r="D69" s="7" t="s">
        <v>78</v>
      </c>
    </row>
    <row r="70" spans="1:12" x14ac:dyDescent="0.25">
      <c r="A70" s="6" t="s">
        <v>73</v>
      </c>
      <c r="B70" s="6" t="s">
        <v>72</v>
      </c>
      <c r="C70" s="1"/>
      <c r="D70" s="6" t="s">
        <v>73</v>
      </c>
      <c r="E70" s="664" t="s">
        <v>72</v>
      </c>
      <c r="F70" s="664"/>
      <c r="G70" s="1"/>
      <c r="H70" s="1"/>
      <c r="I70" s="1"/>
      <c r="J70" s="1"/>
      <c r="K70" s="1"/>
      <c r="L70" s="1"/>
    </row>
    <row r="71" spans="1:12" x14ac:dyDescent="0.25">
      <c r="A71" s="10">
        <v>6</v>
      </c>
      <c r="B71" s="10">
        <v>52.5</v>
      </c>
      <c r="C71" s="1"/>
      <c r="D71" s="10">
        <v>6.5</v>
      </c>
      <c r="E71" s="665" t="s">
        <v>83</v>
      </c>
      <c r="F71" s="665"/>
      <c r="G71" s="1"/>
      <c r="H71" s="1"/>
      <c r="I71" s="1"/>
      <c r="J71" s="1"/>
      <c r="K71" s="1"/>
      <c r="L71" s="1"/>
    </row>
    <row r="72" spans="1:12" x14ac:dyDescent="0.25">
      <c r="A72" s="10">
        <v>7</v>
      </c>
      <c r="B72" s="10">
        <v>54</v>
      </c>
      <c r="C72" s="1"/>
      <c r="D72" s="10">
        <v>7</v>
      </c>
      <c r="E72" s="665" t="s">
        <v>80</v>
      </c>
      <c r="F72" s="665"/>
      <c r="G72" s="1"/>
      <c r="H72" s="1"/>
      <c r="I72" s="1"/>
      <c r="J72" s="1"/>
      <c r="K72" s="1"/>
      <c r="L72" s="1"/>
    </row>
    <row r="73" spans="1:12" x14ac:dyDescent="0.25">
      <c r="A73" s="10">
        <v>8</v>
      </c>
      <c r="B73" s="10">
        <v>55.5</v>
      </c>
      <c r="C73" s="1"/>
      <c r="D73" s="10">
        <v>7.5</v>
      </c>
      <c r="E73" s="665" t="s">
        <v>81</v>
      </c>
      <c r="F73" s="665"/>
      <c r="G73" s="1"/>
      <c r="H73" s="1"/>
      <c r="I73" s="1"/>
      <c r="J73" s="1"/>
      <c r="K73" s="1"/>
      <c r="L73" s="1"/>
    </row>
    <row r="74" spans="1:12" x14ac:dyDescent="0.25">
      <c r="A74" s="10">
        <v>9</v>
      </c>
      <c r="B74" s="10">
        <v>57</v>
      </c>
      <c r="C74" s="1"/>
      <c r="D74" s="10">
        <v>8</v>
      </c>
      <c r="E74" s="665" t="s">
        <v>82</v>
      </c>
      <c r="F74" s="665"/>
      <c r="G74" s="1"/>
      <c r="H74" s="1"/>
      <c r="I74" s="1"/>
      <c r="J74" s="1"/>
      <c r="K74" s="1"/>
      <c r="L74" s="1"/>
    </row>
    <row r="76" spans="1:12" x14ac:dyDescent="0.25">
      <c r="A76" s="1" t="s">
        <v>71</v>
      </c>
    </row>
    <row r="77" spans="1:12" ht="46.5" customHeight="1" x14ac:dyDescent="0.25">
      <c r="A77" s="6" t="s">
        <v>73</v>
      </c>
      <c r="B77" s="661" t="s">
        <v>79</v>
      </c>
      <c r="C77" s="662"/>
      <c r="D77" s="663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0" t="s">
        <v>13</v>
      </c>
      <c r="B78" s="657" t="s">
        <v>74</v>
      </c>
      <c r="C78" s="658"/>
      <c r="D78" s="659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0" t="s">
        <v>14</v>
      </c>
      <c r="B79" s="657" t="s">
        <v>75</v>
      </c>
      <c r="C79" s="658"/>
      <c r="D79" s="659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0" t="s">
        <v>15</v>
      </c>
      <c r="B80" s="657" t="s">
        <v>76</v>
      </c>
      <c r="C80" s="658"/>
      <c r="D80" s="659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0" t="s">
        <v>16</v>
      </c>
      <c r="B81" s="657" t="s">
        <v>77</v>
      </c>
      <c r="C81" s="658"/>
      <c r="D81" s="659"/>
      <c r="E81" s="1"/>
      <c r="F81" s="1"/>
      <c r="G81" s="1"/>
      <c r="H81" s="1"/>
      <c r="I81" s="1"/>
      <c r="J81" s="1"/>
      <c r="K81" s="1"/>
      <c r="L81" s="1"/>
    </row>
  </sheetData>
  <sheetProtection sheet="1" selectLockedCells="1" selectUnlockedCells="1"/>
  <mergeCells count="11">
    <mergeCell ref="B78:D78"/>
    <mergeCell ref="B79:D79"/>
    <mergeCell ref="B80:D80"/>
    <mergeCell ref="B81:D81"/>
    <mergeCell ref="A1:J1"/>
    <mergeCell ref="B77:D77"/>
    <mergeCell ref="E70:F70"/>
    <mergeCell ref="E71:F71"/>
    <mergeCell ref="E72:F72"/>
    <mergeCell ref="E73:F73"/>
    <mergeCell ref="E74:F74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A-3993-4E1D-A2A3-B58655F9B768}">
  <dimension ref="A1"/>
  <sheetViews>
    <sheetView workbookViewId="0">
      <selection activeCell="I16" sqref="I16"/>
    </sheetView>
  </sheetViews>
  <sheetFormatPr defaultRowHeight="15" x14ac:dyDescent="0.25"/>
  <cols>
    <col min="1" max="1" width="11.28515625" bestFit="1" customWidth="1"/>
  </cols>
  <sheetData>
    <row r="1" spans="1:1" x14ac:dyDescent="0.25">
      <c r="A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3" tint="0.79998168889431442"/>
  </sheetPr>
  <dimension ref="A1:Q24"/>
  <sheetViews>
    <sheetView workbookViewId="0">
      <selection activeCell="A19" sqref="A19"/>
    </sheetView>
  </sheetViews>
  <sheetFormatPr defaultRowHeight="15" x14ac:dyDescent="0.25"/>
  <cols>
    <col min="1" max="1" width="42.42578125" bestFit="1" customWidth="1"/>
  </cols>
  <sheetData>
    <row r="1" spans="1:1" x14ac:dyDescent="0.25">
      <c r="A1" t="s">
        <v>160</v>
      </c>
    </row>
    <row r="2" spans="1:1" x14ac:dyDescent="0.25">
      <c r="A2" t="s">
        <v>175</v>
      </c>
    </row>
    <row r="3" spans="1:1" x14ac:dyDescent="0.25">
      <c r="A3" t="s">
        <v>176</v>
      </c>
    </row>
    <row r="5" spans="1:1" x14ac:dyDescent="0.25">
      <c r="A5" t="s">
        <v>161</v>
      </c>
    </row>
    <row r="6" spans="1:1" x14ac:dyDescent="0.25">
      <c r="A6" s="96" t="s">
        <v>184</v>
      </c>
    </row>
    <row r="7" spans="1:1" x14ac:dyDescent="0.25">
      <c r="A7" t="s">
        <v>183</v>
      </c>
    </row>
    <row r="8" spans="1:1" x14ac:dyDescent="0.25">
      <c r="A8" t="s">
        <v>181</v>
      </c>
    </row>
    <row r="9" spans="1:1" x14ac:dyDescent="0.25">
      <c r="A9" t="s">
        <v>182</v>
      </c>
    </row>
    <row r="11" spans="1:1" x14ac:dyDescent="0.25">
      <c r="A11" t="s">
        <v>166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6" spans="1:1" x14ac:dyDescent="0.25">
      <c r="A16" t="s">
        <v>124</v>
      </c>
    </row>
    <row r="17" spans="1:17" x14ac:dyDescent="0.25">
      <c r="A17" t="s">
        <v>172</v>
      </c>
    </row>
    <row r="18" spans="1:17" x14ac:dyDescent="0.25">
      <c r="A18" t="s">
        <v>260</v>
      </c>
    </row>
    <row r="19" spans="1:17" x14ac:dyDescent="0.25">
      <c r="A19" t="s">
        <v>261</v>
      </c>
    </row>
    <row r="20" spans="1:17" x14ac:dyDescent="0.25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0"/>
    </row>
    <row r="22" spans="1:17" ht="15" customHeight="1" x14ac:dyDescent="0.25">
      <c r="A22" s="89" t="s">
        <v>138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0"/>
    </row>
    <row r="23" spans="1:17" x14ac:dyDescent="0.2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0"/>
    </row>
    <row r="24" spans="1:17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0"/>
    </row>
  </sheetData>
  <sheetProtection selectLockedCells="1" selectUnlockedCell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Instructions</vt:lpstr>
      <vt:lpstr>CUB SCOUT </vt:lpstr>
      <vt:lpstr>SCOUTS</vt:lpstr>
      <vt:lpstr>BADGES</vt:lpstr>
      <vt:lpstr>NAME TAG</vt:lpstr>
      <vt:lpstr>Quotes and Cost</vt:lpstr>
      <vt:lpstr>Recommended Sets</vt:lpstr>
      <vt:lpstr>SIZE CHART</vt:lpstr>
      <vt:lpstr>Price Listing</vt:lpstr>
      <vt:lpstr>For Official Use Only</vt:lpstr>
      <vt:lpstr>BADGES!Print_Area</vt:lpstr>
      <vt:lpstr>'CUB SCOUT '!Print_Area</vt:lpstr>
      <vt:lpstr>'NAME TAG'!Print_Area</vt:lpstr>
      <vt:lpstr>SCOUTS!Print_Area</vt:lpstr>
      <vt:lpstr>'SIZE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Dolpheen</dc:creator>
  <cp:lastModifiedBy>Scout Shop</cp:lastModifiedBy>
  <cp:lastPrinted>2024-12-12T02:58:44Z</cp:lastPrinted>
  <dcterms:created xsi:type="dcterms:W3CDTF">2013-11-15T01:18:09Z</dcterms:created>
  <dcterms:modified xsi:type="dcterms:W3CDTF">2025-02-05T03:57:36Z</dcterms:modified>
</cp:coreProperties>
</file>